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0-ти дневное меню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2"/>
  <c r="G83"/>
  <c r="F83"/>
  <c r="E83"/>
  <c r="D83"/>
  <c r="C83"/>
  <c r="H78"/>
  <c r="G78"/>
  <c r="F78"/>
  <c r="E78"/>
  <c r="D78"/>
  <c r="C78"/>
  <c r="H70"/>
  <c r="G70"/>
  <c r="F70"/>
  <c r="E70"/>
  <c r="D70"/>
  <c r="C70"/>
  <c r="H68"/>
  <c r="G68"/>
  <c r="F68"/>
  <c r="E68"/>
  <c r="D68"/>
  <c r="C68"/>
  <c r="C28"/>
  <c r="D28"/>
  <c r="E28"/>
  <c r="F28"/>
  <c r="G28"/>
  <c r="H28"/>
  <c r="C30"/>
  <c r="D30"/>
  <c r="E30"/>
  <c r="F30"/>
  <c r="G30"/>
  <c r="H30"/>
  <c r="C37"/>
  <c r="D37"/>
  <c r="E37"/>
  <c r="F37"/>
  <c r="G37"/>
  <c r="G43" s="1"/>
  <c r="H37"/>
  <c r="C42"/>
  <c r="D42"/>
  <c r="E42"/>
  <c r="F42"/>
  <c r="G42"/>
  <c r="H42"/>
  <c r="E43"/>
  <c r="F43"/>
  <c r="H186"/>
  <c r="G186"/>
  <c r="F186"/>
  <c r="E186"/>
  <c r="D186"/>
  <c r="C186"/>
  <c r="H181"/>
  <c r="G181"/>
  <c r="F181"/>
  <c r="E181"/>
  <c r="D181"/>
  <c r="C181"/>
  <c r="H173"/>
  <c r="G173"/>
  <c r="F173"/>
  <c r="E173"/>
  <c r="D173"/>
  <c r="C173"/>
  <c r="H171"/>
  <c r="G171"/>
  <c r="F171"/>
  <c r="E171"/>
  <c r="D171"/>
  <c r="C171"/>
  <c r="E84" l="1"/>
  <c r="C84"/>
  <c r="G84"/>
  <c r="E187"/>
  <c r="C187"/>
  <c r="G187"/>
  <c r="D84"/>
  <c r="H84"/>
  <c r="F187"/>
  <c r="D187"/>
  <c r="H187"/>
  <c r="H43"/>
  <c r="D43"/>
  <c r="C43"/>
  <c r="F84"/>
  <c r="F165" l="1"/>
  <c r="D207"/>
  <c r="E207"/>
  <c r="F207"/>
  <c r="G207"/>
  <c r="C207"/>
  <c r="D202"/>
  <c r="E202"/>
  <c r="F202"/>
  <c r="G202"/>
  <c r="C202"/>
  <c r="D192"/>
  <c r="E192"/>
  <c r="F192"/>
  <c r="G192"/>
  <c r="C192"/>
  <c r="D165"/>
  <c r="E165"/>
  <c r="G165"/>
  <c r="C165"/>
  <c r="D160"/>
  <c r="E160"/>
  <c r="F160"/>
  <c r="G160"/>
  <c r="C160"/>
  <c r="D150"/>
  <c r="E150"/>
  <c r="F150"/>
  <c r="G150"/>
  <c r="C150"/>
  <c r="D144"/>
  <c r="E144"/>
  <c r="F144"/>
  <c r="G144"/>
  <c r="C144"/>
  <c r="C145" s="1"/>
  <c r="D139"/>
  <c r="E139"/>
  <c r="F139"/>
  <c r="G139"/>
  <c r="C139"/>
  <c r="D130"/>
  <c r="E130"/>
  <c r="F130"/>
  <c r="G130"/>
  <c r="C130"/>
  <c r="D124"/>
  <c r="E124"/>
  <c r="F124"/>
  <c r="G124"/>
  <c r="C124"/>
  <c r="G119"/>
  <c r="D119"/>
  <c r="E119"/>
  <c r="F119"/>
  <c r="C119"/>
  <c r="D110"/>
  <c r="E110"/>
  <c r="F110"/>
  <c r="G110"/>
  <c r="C110"/>
  <c r="D104"/>
  <c r="E104"/>
  <c r="F104"/>
  <c r="G104"/>
  <c r="C104"/>
  <c r="D99"/>
  <c r="E99"/>
  <c r="F99"/>
  <c r="G99"/>
  <c r="C99"/>
  <c r="D89"/>
  <c r="E89"/>
  <c r="F89"/>
  <c r="G89"/>
  <c r="C89"/>
  <c r="D62"/>
  <c r="E62"/>
  <c r="F62"/>
  <c r="G62"/>
  <c r="C62"/>
  <c r="D57"/>
  <c r="E57"/>
  <c r="F57"/>
  <c r="G57"/>
  <c r="C57"/>
  <c r="D48"/>
  <c r="E48"/>
  <c r="F48"/>
  <c r="G48"/>
  <c r="C48"/>
  <c r="D23"/>
  <c r="D22"/>
  <c r="E22"/>
  <c r="F22"/>
  <c r="G22"/>
  <c r="D17"/>
  <c r="E17"/>
  <c r="F17"/>
  <c r="G17"/>
  <c r="D9"/>
  <c r="E9"/>
  <c r="F9"/>
  <c r="G9"/>
  <c r="D7"/>
  <c r="E7"/>
  <c r="F7"/>
  <c r="G7"/>
  <c r="H130"/>
  <c r="D132"/>
  <c r="E132"/>
  <c r="F132"/>
  <c r="G132"/>
  <c r="H132"/>
  <c r="C132"/>
  <c r="H144"/>
  <c r="H145" s="1"/>
  <c r="H139"/>
  <c r="F23" l="1"/>
  <c r="G145"/>
  <c r="D145"/>
  <c r="G23"/>
  <c r="E23"/>
  <c r="F145"/>
  <c r="E145"/>
  <c r="H57"/>
  <c r="H63" s="1"/>
  <c r="C50"/>
  <c r="C63" s="1"/>
  <c r="D50"/>
  <c r="D63" s="1"/>
  <c r="E50"/>
  <c r="E63" s="1"/>
  <c r="F50"/>
  <c r="F63" s="1"/>
  <c r="G63"/>
  <c r="C17"/>
  <c r="H207"/>
  <c r="H150" l="1"/>
  <c r="H99" l="1"/>
  <c r="H119"/>
  <c r="H160"/>
  <c r="H202"/>
  <c r="H89" l="1"/>
  <c r="C91"/>
  <c r="C105" s="1"/>
  <c r="D91"/>
  <c r="D105" s="1"/>
  <c r="E91"/>
  <c r="E105" s="1"/>
  <c r="F91"/>
  <c r="F105" s="1"/>
  <c r="G91"/>
  <c r="G105" s="1"/>
  <c r="H91"/>
  <c r="H194" l="1"/>
  <c r="G194"/>
  <c r="F194"/>
  <c r="E194"/>
  <c r="D194"/>
  <c r="C194"/>
  <c r="H192"/>
  <c r="H165"/>
  <c r="H152"/>
  <c r="G152"/>
  <c r="G166" s="1"/>
  <c r="F152"/>
  <c r="F166" s="1"/>
  <c r="E152"/>
  <c r="E166" s="1"/>
  <c r="D152"/>
  <c r="D166" s="1"/>
  <c r="C152"/>
  <c r="C166" s="1"/>
  <c r="H124"/>
  <c r="H112"/>
  <c r="G112"/>
  <c r="G125" s="1"/>
  <c r="F112"/>
  <c r="F125" s="1"/>
  <c r="E112"/>
  <c r="E125" s="1"/>
  <c r="D112"/>
  <c r="D125" s="1"/>
  <c r="C112"/>
  <c r="C125" s="1"/>
  <c r="H110"/>
  <c r="H104"/>
  <c r="H22"/>
  <c r="C22"/>
  <c r="H17"/>
  <c r="H9"/>
  <c r="C9"/>
  <c r="H7"/>
  <c r="C7"/>
  <c r="C23" l="1"/>
  <c r="H166"/>
  <c r="H23"/>
  <c r="E208" l="1"/>
  <c r="E209" s="1"/>
  <c r="H105"/>
  <c r="C208"/>
  <c r="G208"/>
  <c r="G209" s="1"/>
  <c r="H125"/>
  <c r="E210" l="1"/>
  <c r="G210"/>
  <c r="H208"/>
  <c r="D208"/>
  <c r="D209" s="1"/>
  <c r="F208"/>
  <c r="F209" s="1"/>
  <c r="F210" l="1"/>
  <c r="H209"/>
  <c r="H210" s="1"/>
  <c r="D210"/>
  <c r="C209"/>
  <c r="C210" s="1"/>
</calcChain>
</file>

<file path=xl/sharedStrings.xml><?xml version="1.0" encoding="utf-8"?>
<sst xmlns="http://schemas.openxmlformats.org/spreadsheetml/2006/main" count="400" uniqueCount="209">
  <si>
    <t>Прием пищи</t>
  </si>
  <si>
    <t>Наименование блюда</t>
  </si>
  <si>
    <t>Выход блюда, г</t>
  </si>
  <si>
    <t>Пищевые вещества, г</t>
  </si>
  <si>
    <t>Энергетическая ценность, ккал</t>
  </si>
  <si>
    <t>Витамин С, мг</t>
  </si>
  <si>
    <t>№ рецептуры</t>
  </si>
  <si>
    <t>Белки</t>
  </si>
  <si>
    <t>Жиры</t>
  </si>
  <si>
    <t>Углеводы</t>
  </si>
  <si>
    <t>День 1 (понедельник)</t>
  </si>
  <si>
    <t>Завтрак</t>
  </si>
  <si>
    <t>Каша пшеничная молочная с маслом сливочным</t>
  </si>
  <si>
    <t>7.357/4</t>
  </si>
  <si>
    <t>Кофейный напиток с молоком</t>
  </si>
  <si>
    <t>Итого завтрак</t>
  </si>
  <si>
    <t xml:space="preserve">Второй завтрак </t>
  </si>
  <si>
    <t>Сок фруктовый</t>
  </si>
  <si>
    <t>Итого второй завтрак</t>
  </si>
  <si>
    <t xml:space="preserve">Обед </t>
  </si>
  <si>
    <t>Хлеб ржаной</t>
  </si>
  <si>
    <t>Хлеб пшеничный</t>
  </si>
  <si>
    <t>7.050</t>
  </si>
  <si>
    <t>Итого обед</t>
  </si>
  <si>
    <t>Уплотненный полдник</t>
  </si>
  <si>
    <t>Соус молочный сладкий</t>
  </si>
  <si>
    <t>Итого полдник</t>
  </si>
  <si>
    <t>Итого за 1 день</t>
  </si>
  <si>
    <t>День 2 (вторник)</t>
  </si>
  <si>
    <t>Каша ячневая молочная с маслом сливочным</t>
  </si>
  <si>
    <t>7.035/3</t>
  </si>
  <si>
    <t>Итого за 2 день</t>
  </si>
  <si>
    <t>Какао с молоком</t>
  </si>
  <si>
    <t>Суп-пюре гороховый</t>
  </si>
  <si>
    <t>Каша гречневая рассыпчатая с овощами</t>
  </si>
  <si>
    <t>Гуляш из мяса куры</t>
  </si>
  <si>
    <t>Гренки</t>
  </si>
  <si>
    <t>7.34/2/4</t>
  </si>
  <si>
    <t>Итого за 3 день</t>
  </si>
  <si>
    <t>День 4 (четверг)</t>
  </si>
  <si>
    <t>Печень по-строгановски</t>
  </si>
  <si>
    <t>7.9/8/2</t>
  </si>
  <si>
    <t>Макаронные изделия отварные</t>
  </si>
  <si>
    <t>Итого за 4 день</t>
  </si>
  <si>
    <t>Фрукт</t>
  </si>
  <si>
    <t>Икра кабачковая</t>
  </si>
  <si>
    <t>7.275/2</t>
  </si>
  <si>
    <t>Итого за 5 день</t>
  </si>
  <si>
    <t>Каша овсяная молочная с маслом сливочным</t>
  </si>
  <si>
    <t>Вафли</t>
  </si>
  <si>
    <t>Итого за 6 день</t>
  </si>
  <si>
    <t>Итого за 7 день</t>
  </si>
  <si>
    <t>День 8 (среда)</t>
  </si>
  <si>
    <t>Чай с лимоном</t>
  </si>
  <si>
    <t>Итого за 8 день</t>
  </si>
  <si>
    <t>Уха рыбацкая</t>
  </si>
  <si>
    <t>7.30/2/2</t>
  </si>
  <si>
    <t>Итого за 9 день</t>
  </si>
  <si>
    <t>День 10 (пятница)</t>
  </si>
  <si>
    <t>Каша гречневая молочная с маслом сливочным</t>
  </si>
  <si>
    <t>Суп-лапша на курином бульоне</t>
  </si>
  <si>
    <t>7.20/2/2</t>
  </si>
  <si>
    <t>Итого за 10 день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</si>
  <si>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</si>
  <si>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</si>
  <si>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</si>
  <si>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r>
      <t xml:space="preserve">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5 (пятница)</t>
    </r>
  </si>
  <si>
    <r>
      <t xml:space="preserve">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6 (понедельник)</t>
    </r>
  </si>
  <si>
    <r>
      <t xml:space="preserve">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9 (четверг)</t>
    </r>
  </si>
  <si>
    <t>Огурец консервированный</t>
  </si>
  <si>
    <t>7.367</t>
  </si>
  <si>
    <t>Биточки рыбные</t>
  </si>
  <si>
    <t>Картофельное пюре</t>
  </si>
  <si>
    <t>7.035/8</t>
  </si>
  <si>
    <t>Салат из моркови с изюмом и растительным маслом</t>
  </si>
  <si>
    <t>8.12/10</t>
  </si>
  <si>
    <t>Каша кукурузная молочная с маслом сливочным</t>
  </si>
  <si>
    <t>8.4/4</t>
  </si>
  <si>
    <t>Сгущеное молоко</t>
  </si>
  <si>
    <t>Салат из морской капусты и моркови с яйцом и растительным маслом</t>
  </si>
  <si>
    <t>7.19/1</t>
  </si>
  <si>
    <t>7.1241/1</t>
  </si>
  <si>
    <t>Суп молочный с лапшой</t>
  </si>
  <si>
    <t>Ряженка</t>
  </si>
  <si>
    <t>День 3 (среда)</t>
  </si>
  <si>
    <r>
      <t xml:space="preserve">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7 (вторник)</t>
    </r>
  </si>
  <si>
    <t>Батон с маслом, сыром</t>
  </si>
  <si>
    <t>7.031</t>
  </si>
  <si>
    <t>Салат из огурцов с растительным маслом</t>
  </si>
  <si>
    <t>7.291/1</t>
  </si>
  <si>
    <t>Азу</t>
  </si>
  <si>
    <t xml:space="preserve">Компот из сухофруктов </t>
  </si>
  <si>
    <t>7.003</t>
  </si>
  <si>
    <t>Чай с сахаром</t>
  </si>
  <si>
    <t>Булочка Посадская с повидлом</t>
  </si>
  <si>
    <t>Каша геркулесовая молочная со сливочным  маслом</t>
  </si>
  <si>
    <t>Батон с маслом</t>
  </si>
  <si>
    <t>Чай c молоком</t>
  </si>
  <si>
    <t>Суфле творожное</t>
  </si>
  <si>
    <t>7.19/6</t>
  </si>
  <si>
    <t>7.004</t>
  </si>
  <si>
    <t>Салат из припущенной моркови с яблоком</t>
  </si>
  <si>
    <t>7.015/1</t>
  </si>
  <si>
    <t>Каша из пшена и риса молочная</t>
  </si>
  <si>
    <t>7.н091/1</t>
  </si>
  <si>
    <t>7.067</t>
  </si>
  <si>
    <t>Зеленый горошек</t>
  </si>
  <si>
    <t>Рассольник Ленинградский со сметаной</t>
  </si>
  <si>
    <t>7.165-1</t>
  </si>
  <si>
    <t>Рыба, запеченная с картофелем по- русски</t>
  </si>
  <si>
    <t>Чай с молоком</t>
  </si>
  <si>
    <t xml:space="preserve">Печенье </t>
  </si>
  <si>
    <t>7.308/6</t>
  </si>
  <si>
    <t>Каша перловая</t>
  </si>
  <si>
    <t>Салат из отва карт, морк, свеклы с репчатым луком , сол.огурцом</t>
  </si>
  <si>
    <t>7.075-3</t>
  </si>
  <si>
    <t>Пудинг из творога с морковью</t>
  </si>
  <si>
    <t>7.18/5/1</t>
  </si>
  <si>
    <t>7.н066</t>
  </si>
  <si>
    <t>7.29/2/2</t>
  </si>
  <si>
    <t>Омлет натуральный</t>
  </si>
  <si>
    <t>7.н038/5</t>
  </si>
  <si>
    <t>Каша манная молочная со сливоч. маслом</t>
  </si>
  <si>
    <t>Суп из овощей на курином бульоне</t>
  </si>
  <si>
    <t>7.106</t>
  </si>
  <si>
    <t>Плов из мяса кур</t>
  </si>
  <si>
    <t>7.2/11/2</t>
  </si>
  <si>
    <t>Салат из свеклы с соленым огурцом</t>
  </si>
  <si>
    <t>7.133</t>
  </si>
  <si>
    <t>Суп картофельный вегетарианский со сметаной</t>
  </si>
  <si>
    <t>7.13/2/2</t>
  </si>
  <si>
    <t>Пюре розовое</t>
  </si>
  <si>
    <t>7.н047</t>
  </si>
  <si>
    <t>7.355-1</t>
  </si>
  <si>
    <t>Рис в молоке со сливочным маслом</t>
  </si>
  <si>
    <t>7.н253/3</t>
  </si>
  <si>
    <t>Сдоба обыкновенная</t>
  </si>
  <si>
    <t>7.8/12/1</t>
  </si>
  <si>
    <t>Каша пшенная молочная со сливочным маслом</t>
  </si>
  <si>
    <t>7.н119с</t>
  </si>
  <si>
    <t>Биточки из куры</t>
  </si>
  <si>
    <t>7.н019</t>
  </si>
  <si>
    <t>7.44/3/4</t>
  </si>
  <si>
    <t>Каша рисовая молочная с маслом сливочным</t>
  </si>
  <si>
    <t>Салат из свежих помидор и огурцов с растительным маслом</t>
  </si>
  <si>
    <t>7.130/1</t>
  </si>
  <si>
    <t>Суп картофельный с макаронными изделиями</t>
  </si>
  <si>
    <t>7.18/2/2</t>
  </si>
  <si>
    <t>7.2/4/1</t>
  </si>
  <si>
    <t>7.14/10/5</t>
  </si>
  <si>
    <t>Борщ со сметаной</t>
  </si>
  <si>
    <t>7.2/2/2</t>
  </si>
  <si>
    <t>7.152/6</t>
  </si>
  <si>
    <t>7.115/3</t>
  </si>
  <si>
    <t>8.103/1</t>
  </si>
  <si>
    <t>7.21/2/2</t>
  </si>
  <si>
    <t>7.354/6</t>
  </si>
  <si>
    <t>7.8/4/1</t>
  </si>
  <si>
    <t>2021/30/10</t>
  </si>
  <si>
    <t>7.6./11/3</t>
  </si>
  <si>
    <t>7.14/4/1</t>
  </si>
  <si>
    <t>7.13/10</t>
  </si>
  <si>
    <t>7.13/1/1</t>
  </si>
  <si>
    <t>Свекольник со сметаной</t>
  </si>
  <si>
    <t>7.363-5</t>
  </si>
  <si>
    <t>7.017-2</t>
  </si>
  <si>
    <t>7.190-1с/3</t>
  </si>
  <si>
    <t>7.н151-6</t>
  </si>
  <si>
    <t>7.н117/3</t>
  </si>
  <si>
    <t>7.н124с-4</t>
  </si>
  <si>
    <t>Батон  с повидлом (джемом)</t>
  </si>
  <si>
    <t>2021/49/2</t>
  </si>
  <si>
    <t>7.142/5</t>
  </si>
  <si>
    <t>4.12/1/1</t>
  </si>
  <si>
    <t>7.6/4/2</t>
  </si>
  <si>
    <t>7.4/9/2</t>
  </si>
  <si>
    <t>7.11/10/1</t>
  </si>
  <si>
    <t>7.153</t>
  </si>
  <si>
    <t>7.7/4</t>
  </si>
  <si>
    <t>Кефир</t>
  </si>
  <si>
    <t>7.н145-1</t>
  </si>
  <si>
    <t>Компот из кураги</t>
  </si>
  <si>
    <t>7.110</t>
  </si>
  <si>
    <t>Макаронные изделия отварные с сыром</t>
  </si>
  <si>
    <t>7.43-2/4</t>
  </si>
  <si>
    <t>7.308</t>
  </si>
  <si>
    <t>Запеканка из творога</t>
  </si>
  <si>
    <t>7.9/5/1</t>
  </si>
  <si>
    <t>Пудинг из творога с изюмом</t>
  </si>
  <si>
    <t>7.н140с-2</t>
  </si>
  <si>
    <t>Плов из мяса говядины</t>
  </si>
  <si>
    <t>7.282</t>
  </si>
  <si>
    <t>Кисель Витошка</t>
  </si>
  <si>
    <t>7.343/3</t>
  </si>
  <si>
    <t>7.н016/1</t>
  </si>
  <si>
    <t>Рыба с овощами в омлете</t>
  </si>
  <si>
    <t>Напиток с витаминами "Витошка"</t>
  </si>
  <si>
    <t>7.507</t>
  </si>
  <si>
    <t>Напиток из шиповника</t>
  </si>
  <si>
    <t>7.063</t>
  </si>
  <si>
    <t xml:space="preserve">Запеканка картофельная,фаршированная отварным мясом </t>
  </si>
  <si>
    <t>Бигус с курой</t>
  </si>
  <si>
    <t>Соус сметанный</t>
  </si>
  <si>
    <t>7.36/8/2</t>
  </si>
  <si>
    <t>7.н350</t>
  </si>
  <si>
    <t>7.5/8/1</t>
  </si>
  <si>
    <t>Щи на мясном бульоне со сметаной</t>
  </si>
  <si>
    <t>Гуляш из отварного мяса</t>
  </si>
  <si>
    <t>7.256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</si>
</sst>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1"/>
  <sheetViews>
    <sheetView tabSelected="1" topLeftCell="A73" workbookViewId="0">
      <selection activeCell="I105" sqref="A85:I105"/>
    </sheetView>
  </sheetViews>
  <sheetFormatPr defaultRowHeight="15"/>
  <cols>
    <col min="1" max="1" width="16" customWidth="1"/>
    <col min="2" max="2" width="43.140625" customWidth="1"/>
    <col min="3" max="3" width="11.85546875" customWidth="1"/>
    <col min="4" max="4" width="10.42578125" customWidth="1"/>
    <col min="5" max="6" width="12.42578125" customWidth="1"/>
    <col min="7" max="7" width="12.7109375" customWidth="1"/>
    <col min="8" max="8" width="11.28515625" customWidth="1"/>
    <col min="9" max="9" width="14" customWidth="1"/>
  </cols>
  <sheetData>
    <row r="1" spans="1:9" ht="43.5" customHeight="1">
      <c r="A1" s="27" t="s">
        <v>0</v>
      </c>
      <c r="B1" s="27" t="s">
        <v>1</v>
      </c>
      <c r="C1" s="27" t="s">
        <v>2</v>
      </c>
      <c r="D1" s="27" t="s">
        <v>3</v>
      </c>
      <c r="E1" s="27"/>
      <c r="F1" s="27"/>
      <c r="G1" s="27" t="s">
        <v>4</v>
      </c>
      <c r="H1" s="27" t="s">
        <v>5</v>
      </c>
      <c r="I1" s="27" t="s">
        <v>6</v>
      </c>
    </row>
    <row r="2" spans="1:9" ht="29.25" customHeight="1">
      <c r="A2" s="27"/>
      <c r="B2" s="27"/>
      <c r="C2" s="27"/>
      <c r="D2" s="23" t="s">
        <v>7</v>
      </c>
      <c r="E2" s="23" t="s">
        <v>8</v>
      </c>
      <c r="F2" s="23" t="s">
        <v>9</v>
      </c>
      <c r="G2" s="27"/>
      <c r="H2" s="27"/>
      <c r="I2" s="27"/>
    </row>
    <row r="3" spans="1:9" ht="18.75">
      <c r="A3" s="30" t="s">
        <v>10</v>
      </c>
      <c r="B3" s="30"/>
      <c r="C3" s="30"/>
      <c r="D3" s="30"/>
      <c r="E3" s="30"/>
      <c r="F3" s="30"/>
      <c r="G3" s="30"/>
      <c r="H3" s="30"/>
      <c r="I3" s="30"/>
    </row>
    <row r="4" spans="1:9" ht="34.5" customHeight="1">
      <c r="A4" s="36" t="s">
        <v>11</v>
      </c>
      <c r="B4" s="9" t="s">
        <v>59</v>
      </c>
      <c r="C4" s="14">
        <v>180</v>
      </c>
      <c r="D4" s="14">
        <v>5.6</v>
      </c>
      <c r="E4" s="14">
        <v>5.6</v>
      </c>
      <c r="F4" s="14">
        <v>2.9</v>
      </c>
      <c r="G4" s="14">
        <v>189.25</v>
      </c>
      <c r="H4" s="14"/>
      <c r="I4" s="11" t="s">
        <v>148</v>
      </c>
    </row>
    <row r="5" spans="1:9" ht="20.25" customHeight="1">
      <c r="A5" s="36"/>
      <c r="B5" s="9" t="s">
        <v>86</v>
      </c>
      <c r="C5" s="14">
        <v>45</v>
      </c>
      <c r="D5" s="14">
        <v>4.5999999999999996</v>
      </c>
      <c r="E5" s="14">
        <v>8.1999999999999993</v>
      </c>
      <c r="F5" s="14">
        <v>16</v>
      </c>
      <c r="G5" s="14">
        <v>145.79</v>
      </c>
      <c r="H5" s="14"/>
      <c r="I5" s="11" t="s">
        <v>13</v>
      </c>
    </row>
    <row r="6" spans="1:9" ht="20.25" customHeight="1">
      <c r="A6" s="36"/>
      <c r="B6" s="9" t="s">
        <v>32</v>
      </c>
      <c r="C6" s="14">
        <v>180</v>
      </c>
      <c r="D6" s="19">
        <v>2.9</v>
      </c>
      <c r="E6" s="19">
        <v>2.7</v>
      </c>
      <c r="F6" s="19">
        <v>2.1</v>
      </c>
      <c r="G6" s="19">
        <v>126.6</v>
      </c>
      <c r="H6" s="14"/>
      <c r="I6" s="11" t="s">
        <v>149</v>
      </c>
    </row>
    <row r="7" spans="1:9" ht="26.25" customHeight="1">
      <c r="A7" s="37" t="s">
        <v>15</v>
      </c>
      <c r="B7" s="37"/>
      <c r="C7" s="15">
        <f t="shared" ref="C7:H7" si="0">SUM(C4:C6)</f>
        <v>405</v>
      </c>
      <c r="D7" s="15">
        <f t="shared" si="0"/>
        <v>13.1</v>
      </c>
      <c r="E7" s="15">
        <f t="shared" si="0"/>
        <v>16.5</v>
      </c>
      <c r="F7" s="15">
        <f t="shared" si="0"/>
        <v>21</v>
      </c>
      <c r="G7" s="15">
        <f t="shared" si="0"/>
        <v>461.64</v>
      </c>
      <c r="H7" s="15">
        <f t="shared" si="0"/>
        <v>0</v>
      </c>
      <c r="I7" s="8"/>
    </row>
    <row r="8" spans="1:9" ht="35.25" customHeight="1">
      <c r="A8" s="5" t="s">
        <v>16</v>
      </c>
      <c r="B8" s="9" t="s">
        <v>17</v>
      </c>
      <c r="C8" s="14">
        <v>100</v>
      </c>
      <c r="D8" s="14">
        <v>0.5</v>
      </c>
      <c r="E8" s="14">
        <v>0.1</v>
      </c>
      <c r="F8" s="14">
        <v>1</v>
      </c>
      <c r="G8" s="14">
        <v>46</v>
      </c>
      <c r="H8" s="14"/>
      <c r="I8" s="11" t="s">
        <v>87</v>
      </c>
    </row>
    <row r="9" spans="1:9" ht="21.75" customHeight="1">
      <c r="A9" s="37" t="s">
        <v>18</v>
      </c>
      <c r="B9" s="37"/>
      <c r="C9" s="15">
        <f t="shared" ref="C9:H9" si="1">C8</f>
        <v>100</v>
      </c>
      <c r="D9" s="15">
        <f t="shared" si="1"/>
        <v>0.5</v>
      </c>
      <c r="E9" s="15">
        <f t="shared" si="1"/>
        <v>0.1</v>
      </c>
      <c r="F9" s="15">
        <f t="shared" si="1"/>
        <v>1</v>
      </c>
      <c r="G9" s="15">
        <f t="shared" si="1"/>
        <v>46</v>
      </c>
      <c r="H9" s="15">
        <f t="shared" si="1"/>
        <v>0</v>
      </c>
      <c r="I9" s="5"/>
    </row>
    <row r="10" spans="1:9" ht="36" customHeight="1">
      <c r="A10" s="36" t="s">
        <v>19</v>
      </c>
      <c r="B10" s="9" t="s">
        <v>88</v>
      </c>
      <c r="C10" s="14">
        <v>55</v>
      </c>
      <c r="D10" s="14">
        <v>0.57999999999999996</v>
      </c>
      <c r="E10" s="14">
        <v>2.36</v>
      </c>
      <c r="F10" s="14">
        <v>2.42</v>
      </c>
      <c r="G10" s="14">
        <v>29.85</v>
      </c>
      <c r="H10" s="14"/>
      <c r="I10" s="11" t="s">
        <v>89</v>
      </c>
    </row>
    <row r="11" spans="1:9" s="4" customFormat="1" ht="36" customHeight="1">
      <c r="A11" s="36"/>
      <c r="B11" s="9" t="s">
        <v>202</v>
      </c>
      <c r="C11" s="14">
        <v>15</v>
      </c>
      <c r="D11" s="14">
        <v>0.18</v>
      </c>
      <c r="E11" s="14">
        <v>1.21</v>
      </c>
      <c r="F11" s="14">
        <v>0.6</v>
      </c>
      <c r="G11" s="14">
        <v>15.78</v>
      </c>
      <c r="H11" s="14"/>
      <c r="I11" s="11" t="s">
        <v>159</v>
      </c>
    </row>
    <row r="12" spans="1:9" ht="26.25" customHeight="1">
      <c r="A12" s="36"/>
      <c r="B12" s="13" t="s">
        <v>150</v>
      </c>
      <c r="C12" s="14">
        <v>180</v>
      </c>
      <c r="D12" s="14">
        <v>1.6</v>
      </c>
      <c r="E12" s="14">
        <v>4.0999999999999996</v>
      </c>
      <c r="F12" s="14">
        <v>1.1000000000000001</v>
      </c>
      <c r="G12" s="14">
        <v>89.54</v>
      </c>
      <c r="H12" s="14"/>
      <c r="I12" s="11" t="s">
        <v>151</v>
      </c>
    </row>
    <row r="13" spans="1:9" ht="34.5" customHeight="1">
      <c r="A13" s="36"/>
      <c r="B13" s="9" t="s">
        <v>200</v>
      </c>
      <c r="C13" s="14">
        <v>180</v>
      </c>
      <c r="D13" s="14">
        <v>1.4</v>
      </c>
      <c r="E13" s="14">
        <v>1.3</v>
      </c>
      <c r="F13" s="14">
        <v>2.8</v>
      </c>
      <c r="G13" s="14">
        <v>309.54000000000002</v>
      </c>
      <c r="H13" s="14"/>
      <c r="I13" s="11" t="s">
        <v>203</v>
      </c>
    </row>
    <row r="14" spans="1:9" ht="18.75" customHeight="1">
      <c r="A14" s="36"/>
      <c r="B14" s="9" t="s">
        <v>181</v>
      </c>
      <c r="C14" s="14">
        <v>180</v>
      </c>
      <c r="D14" s="14">
        <v>0.4</v>
      </c>
      <c r="E14" s="14">
        <v>2E-3</v>
      </c>
      <c r="F14" s="14">
        <v>1.8</v>
      </c>
      <c r="G14" s="14">
        <v>76.459999999999994</v>
      </c>
      <c r="H14" s="14"/>
      <c r="I14" s="11" t="s">
        <v>182</v>
      </c>
    </row>
    <row r="15" spans="1:9" ht="18.75" customHeight="1">
      <c r="A15" s="36"/>
      <c r="B15" s="9" t="s">
        <v>21</v>
      </c>
      <c r="C15" s="14">
        <v>30</v>
      </c>
      <c r="D15" s="14">
        <v>0.2</v>
      </c>
      <c r="E15" s="14">
        <v>0.1</v>
      </c>
      <c r="F15" s="14">
        <v>1.5</v>
      </c>
      <c r="G15" s="14">
        <v>69.3</v>
      </c>
      <c r="H15" s="14"/>
      <c r="I15" s="11" t="s">
        <v>154</v>
      </c>
    </row>
    <row r="16" spans="1:9" ht="18.75" customHeight="1">
      <c r="A16" s="36"/>
      <c r="B16" s="9" t="s">
        <v>20</v>
      </c>
      <c r="C16" s="14">
        <v>40</v>
      </c>
      <c r="D16" s="14">
        <v>0.27</v>
      </c>
      <c r="E16" s="14">
        <v>0.01</v>
      </c>
      <c r="F16" s="14">
        <v>1.7</v>
      </c>
      <c r="G16" s="14">
        <v>72.400000000000006</v>
      </c>
      <c r="H16" s="14"/>
      <c r="I16" s="11" t="s">
        <v>92</v>
      </c>
    </row>
    <row r="17" spans="1:9" ht="18.75">
      <c r="A17" s="37" t="s">
        <v>23</v>
      </c>
      <c r="B17" s="37"/>
      <c r="C17" s="15">
        <f>SUM(C10:C16)</f>
        <v>680</v>
      </c>
      <c r="D17" s="15">
        <f t="shared" ref="D17:G17" si="2">SUM(D10:D16)</f>
        <v>4.6300000000000008</v>
      </c>
      <c r="E17" s="15">
        <f t="shared" si="2"/>
        <v>9.0820000000000007</v>
      </c>
      <c r="F17" s="15">
        <f t="shared" si="2"/>
        <v>11.92</v>
      </c>
      <c r="G17" s="15">
        <f t="shared" si="2"/>
        <v>662.87</v>
      </c>
      <c r="H17" s="15">
        <f>SUM(H12:H16)</f>
        <v>0</v>
      </c>
      <c r="I17" s="8"/>
    </row>
    <row r="18" spans="1:9" ht="27.75" customHeight="1">
      <c r="A18" s="36" t="s">
        <v>24</v>
      </c>
      <c r="B18" s="9" t="s">
        <v>82</v>
      </c>
      <c r="C18" s="14">
        <v>180</v>
      </c>
      <c r="D18" s="14">
        <v>2.2999999999999998</v>
      </c>
      <c r="E18" s="14">
        <v>3.4</v>
      </c>
      <c r="F18" s="19">
        <v>11.27</v>
      </c>
      <c r="G18" s="14">
        <v>95.75</v>
      </c>
      <c r="H18" s="14"/>
      <c r="I18" s="11" t="s">
        <v>155</v>
      </c>
    </row>
    <row r="19" spans="1:9" ht="24.75" customHeight="1">
      <c r="A19" s="36"/>
      <c r="B19" s="9" t="s">
        <v>93</v>
      </c>
      <c r="C19" s="14">
        <v>180</v>
      </c>
      <c r="D19" s="14">
        <v>0</v>
      </c>
      <c r="E19" s="14">
        <v>0</v>
      </c>
      <c r="F19" s="14">
        <v>0.09</v>
      </c>
      <c r="G19" s="14">
        <v>36.950000000000003</v>
      </c>
      <c r="H19" s="14"/>
      <c r="I19" s="11" t="s">
        <v>156</v>
      </c>
    </row>
    <row r="20" spans="1:9" ht="24.75" customHeight="1">
      <c r="A20" s="36"/>
      <c r="B20" s="9" t="s">
        <v>94</v>
      </c>
      <c r="C20" s="14">
        <v>80</v>
      </c>
      <c r="D20" s="14">
        <v>6.55</v>
      </c>
      <c r="E20" s="14">
        <v>7.4640000000000004</v>
      </c>
      <c r="F20" s="14">
        <v>20.271999999999998</v>
      </c>
      <c r="G20" s="14">
        <v>254.4</v>
      </c>
      <c r="H20" s="14"/>
      <c r="I20" s="11" t="s">
        <v>81</v>
      </c>
    </row>
    <row r="21" spans="1:9" ht="23.25" customHeight="1">
      <c r="A21" s="36"/>
      <c r="B21" s="9" t="s">
        <v>21</v>
      </c>
      <c r="C21" s="14">
        <v>30</v>
      </c>
      <c r="D21" s="14">
        <v>0.2</v>
      </c>
      <c r="E21" s="14">
        <v>0.1</v>
      </c>
      <c r="F21" s="14">
        <v>1.5</v>
      </c>
      <c r="G21" s="14">
        <v>69.3</v>
      </c>
      <c r="H21" s="14"/>
      <c r="I21" s="11" t="s">
        <v>154</v>
      </c>
    </row>
    <row r="22" spans="1:9" ht="27.75" customHeight="1">
      <c r="A22" s="28" t="s">
        <v>26</v>
      </c>
      <c r="B22" s="28"/>
      <c r="C22" s="18">
        <f t="shared" ref="C22:H22" si="3">SUM(C18:C21)</f>
        <v>470</v>
      </c>
      <c r="D22" s="18">
        <f t="shared" si="3"/>
        <v>9.0499999999999989</v>
      </c>
      <c r="E22" s="18">
        <f t="shared" si="3"/>
        <v>10.964</v>
      </c>
      <c r="F22" s="18">
        <f t="shared" si="3"/>
        <v>33.131999999999998</v>
      </c>
      <c r="G22" s="18">
        <f t="shared" si="3"/>
        <v>456.40000000000003</v>
      </c>
      <c r="H22" s="18">
        <f t="shared" si="3"/>
        <v>0</v>
      </c>
      <c r="I22" s="7"/>
    </row>
    <row r="23" spans="1:9" ht="27.75" customHeight="1">
      <c r="A23" s="28" t="s">
        <v>27</v>
      </c>
      <c r="B23" s="28"/>
      <c r="C23" s="20">
        <f>C22+C17+C9+C7</f>
        <v>1655</v>
      </c>
      <c r="D23" s="20">
        <f t="shared" ref="D23:G23" si="4">D22+D17+D9+D7</f>
        <v>27.28</v>
      </c>
      <c r="E23" s="20">
        <f t="shared" si="4"/>
        <v>36.646000000000001</v>
      </c>
      <c r="F23" s="20">
        <f t="shared" si="4"/>
        <v>67.051999999999992</v>
      </c>
      <c r="G23" s="20">
        <f t="shared" si="4"/>
        <v>1626.9099999999999</v>
      </c>
      <c r="H23" s="20">
        <f t="shared" ref="H23" si="5">H22+H17+H9+H7</f>
        <v>0</v>
      </c>
      <c r="I23" s="6"/>
    </row>
    <row r="24" spans="1:9" s="1" customFormat="1" ht="23.25" customHeight="1">
      <c r="A24" s="30" t="s">
        <v>28</v>
      </c>
      <c r="B24" s="30"/>
      <c r="C24" s="30"/>
      <c r="D24" s="30"/>
      <c r="E24" s="30"/>
      <c r="F24" s="30"/>
      <c r="G24" s="30"/>
      <c r="H24" s="30"/>
      <c r="I24" s="30"/>
    </row>
    <row r="25" spans="1:9" ht="35.25" customHeight="1">
      <c r="A25" s="33" t="s">
        <v>11</v>
      </c>
      <c r="B25" s="9" t="s">
        <v>95</v>
      </c>
      <c r="C25" s="14">
        <v>180</v>
      </c>
      <c r="D25" s="14">
        <v>5.3</v>
      </c>
      <c r="E25" s="14">
        <v>7.1</v>
      </c>
      <c r="F25" s="14">
        <v>25.75</v>
      </c>
      <c r="G25" s="14">
        <v>188.6</v>
      </c>
      <c r="H25" s="9"/>
      <c r="I25" s="11" t="s">
        <v>157</v>
      </c>
    </row>
    <row r="26" spans="1:9" ht="18.75" customHeight="1">
      <c r="A26" s="34"/>
      <c r="B26" s="9" t="s">
        <v>96</v>
      </c>
      <c r="C26" s="21">
        <v>36</v>
      </c>
      <c r="D26" s="14">
        <v>2.2000000000000002</v>
      </c>
      <c r="E26" s="14">
        <v>5.2</v>
      </c>
      <c r="F26" s="14">
        <v>14.59</v>
      </c>
      <c r="G26" s="14">
        <v>115.38</v>
      </c>
      <c r="H26" s="9"/>
      <c r="I26" s="11" t="s">
        <v>30</v>
      </c>
    </row>
    <row r="27" spans="1:9" ht="20.25" customHeight="1">
      <c r="A27" s="35"/>
      <c r="B27" s="9" t="s">
        <v>97</v>
      </c>
      <c r="C27" s="14">
        <v>180</v>
      </c>
      <c r="D27" s="14">
        <v>1.18</v>
      </c>
      <c r="E27" s="14">
        <v>1.27</v>
      </c>
      <c r="F27" s="14">
        <v>10.09</v>
      </c>
      <c r="G27" s="14">
        <v>60.66</v>
      </c>
      <c r="H27" s="9"/>
      <c r="I27" s="11" t="s">
        <v>158</v>
      </c>
    </row>
    <row r="28" spans="1:9" ht="27" customHeight="1">
      <c r="A28" s="31" t="s">
        <v>15</v>
      </c>
      <c r="B28" s="32"/>
      <c r="C28" s="18">
        <f>SUM(C25:C27)</f>
        <v>396</v>
      </c>
      <c r="D28" s="18">
        <f t="shared" ref="D28:G28" si="6">SUM(D25:D27)</f>
        <v>8.68</v>
      </c>
      <c r="E28" s="18">
        <f t="shared" si="6"/>
        <v>13.57</v>
      </c>
      <c r="F28" s="18">
        <f t="shared" si="6"/>
        <v>50.430000000000007</v>
      </c>
      <c r="G28" s="18">
        <f t="shared" si="6"/>
        <v>364.64</v>
      </c>
      <c r="H28" s="25">
        <f t="shared" ref="H28" si="7">SUM(H25:H27)</f>
        <v>0</v>
      </c>
      <c r="I28" s="26"/>
    </row>
    <row r="29" spans="1:9" ht="37.5" customHeight="1">
      <c r="A29" s="26" t="s">
        <v>16</v>
      </c>
      <c r="B29" s="26" t="s">
        <v>44</v>
      </c>
      <c r="C29" s="22">
        <v>100</v>
      </c>
      <c r="D29" s="22">
        <v>0.34</v>
      </c>
      <c r="E29" s="22">
        <v>0.35</v>
      </c>
      <c r="F29" s="22">
        <v>10.35</v>
      </c>
      <c r="G29" s="22">
        <v>40</v>
      </c>
      <c r="H29" s="26">
        <v>10</v>
      </c>
      <c r="I29" s="26"/>
    </row>
    <row r="30" spans="1:9" ht="21" customHeight="1">
      <c r="A30" s="31" t="s">
        <v>18</v>
      </c>
      <c r="B30" s="32"/>
      <c r="C30" s="18">
        <f t="shared" ref="C30:H30" si="8">C29</f>
        <v>100</v>
      </c>
      <c r="D30" s="18">
        <f t="shared" si="8"/>
        <v>0.34</v>
      </c>
      <c r="E30" s="18">
        <f t="shared" si="8"/>
        <v>0.35</v>
      </c>
      <c r="F30" s="18">
        <f t="shared" si="8"/>
        <v>10.35</v>
      </c>
      <c r="G30" s="18">
        <f t="shared" si="8"/>
        <v>40</v>
      </c>
      <c r="H30" s="25">
        <f t="shared" si="8"/>
        <v>10</v>
      </c>
      <c r="I30" s="26"/>
    </row>
    <row r="31" spans="1:9" ht="51" customHeight="1">
      <c r="A31" s="33" t="s">
        <v>19</v>
      </c>
      <c r="B31" s="9" t="s">
        <v>79</v>
      </c>
      <c r="C31" s="14">
        <v>60</v>
      </c>
      <c r="D31" s="14">
        <v>1.35</v>
      </c>
      <c r="E31" s="14">
        <v>9.1199999999999992</v>
      </c>
      <c r="F31" s="14">
        <v>4.1500000000000004</v>
      </c>
      <c r="G31" s="14">
        <v>101.48</v>
      </c>
      <c r="H31" s="9"/>
      <c r="I31" s="11" t="s">
        <v>80</v>
      </c>
    </row>
    <row r="32" spans="1:9" ht="27" customHeight="1">
      <c r="A32" s="34"/>
      <c r="B32" s="9" t="s">
        <v>60</v>
      </c>
      <c r="C32" s="14">
        <v>180</v>
      </c>
      <c r="D32" s="14">
        <v>1.6</v>
      </c>
      <c r="E32" s="14">
        <v>2.8</v>
      </c>
      <c r="F32" s="14">
        <v>10.96</v>
      </c>
      <c r="G32" s="14">
        <v>80.06</v>
      </c>
      <c r="H32" s="9"/>
      <c r="I32" s="11" t="s">
        <v>61</v>
      </c>
    </row>
    <row r="33" spans="1:9" ht="54.75" customHeight="1">
      <c r="A33" s="34"/>
      <c r="B33" s="9" t="s">
        <v>201</v>
      </c>
      <c r="C33" s="14">
        <v>180</v>
      </c>
      <c r="D33" s="14">
        <v>21.66</v>
      </c>
      <c r="E33" s="14">
        <v>8.1</v>
      </c>
      <c r="F33" s="14">
        <v>13.96</v>
      </c>
      <c r="G33" s="14">
        <v>222.19</v>
      </c>
      <c r="H33" s="9"/>
      <c r="I33" s="11" t="s">
        <v>204</v>
      </c>
    </row>
    <row r="34" spans="1:9" s="4" customFormat="1" ht="21.75" customHeight="1">
      <c r="A34" s="34"/>
      <c r="B34" s="9" t="s">
        <v>91</v>
      </c>
      <c r="C34" s="14">
        <v>180</v>
      </c>
      <c r="D34" s="14">
        <v>0.4</v>
      </c>
      <c r="E34" s="14">
        <v>2E-3</v>
      </c>
      <c r="F34" s="14">
        <v>1.5</v>
      </c>
      <c r="G34" s="14">
        <v>67.099999999999994</v>
      </c>
      <c r="H34" s="10"/>
      <c r="I34" s="11" t="s">
        <v>153</v>
      </c>
    </row>
    <row r="35" spans="1:9" ht="22.5" customHeight="1">
      <c r="A35" s="34"/>
      <c r="B35" s="9" t="s">
        <v>21</v>
      </c>
      <c r="C35" s="14">
        <v>30</v>
      </c>
      <c r="D35" s="14">
        <v>0.2</v>
      </c>
      <c r="E35" s="14">
        <v>0.1</v>
      </c>
      <c r="F35" s="14">
        <v>1.5</v>
      </c>
      <c r="G35" s="14">
        <v>69.3</v>
      </c>
      <c r="H35" s="9"/>
      <c r="I35" s="11" t="s">
        <v>154</v>
      </c>
    </row>
    <row r="36" spans="1:9" ht="23.25" customHeight="1">
      <c r="A36" s="35"/>
      <c r="B36" s="9" t="s">
        <v>20</v>
      </c>
      <c r="C36" s="14">
        <v>40</v>
      </c>
      <c r="D36" s="14">
        <v>0.27</v>
      </c>
      <c r="E36" s="14">
        <v>0.01</v>
      </c>
      <c r="F36" s="14">
        <v>1.7</v>
      </c>
      <c r="G36" s="14">
        <v>72.400000000000006</v>
      </c>
      <c r="H36" s="9"/>
      <c r="I36" s="11" t="s">
        <v>92</v>
      </c>
    </row>
    <row r="37" spans="1:9" ht="21" customHeight="1">
      <c r="A37" s="31" t="s">
        <v>23</v>
      </c>
      <c r="B37" s="32"/>
      <c r="C37" s="18">
        <f t="shared" ref="C37:H37" si="9">SUM(C31:C36)</f>
        <v>670</v>
      </c>
      <c r="D37" s="18">
        <f t="shared" si="9"/>
        <v>25.479999999999997</v>
      </c>
      <c r="E37" s="18">
        <f t="shared" si="9"/>
        <v>20.131999999999998</v>
      </c>
      <c r="F37" s="18">
        <f t="shared" si="9"/>
        <v>33.770000000000003</v>
      </c>
      <c r="G37" s="18">
        <f t="shared" si="9"/>
        <v>612.53</v>
      </c>
      <c r="H37" s="25">
        <f t="shared" si="9"/>
        <v>0</v>
      </c>
      <c r="I37" s="26"/>
    </row>
    <row r="38" spans="1:9" ht="24" customHeight="1">
      <c r="A38" s="33" t="s">
        <v>24</v>
      </c>
      <c r="B38" s="9" t="s">
        <v>98</v>
      </c>
      <c r="C38" s="14">
        <v>120</v>
      </c>
      <c r="D38" s="14">
        <v>14.4</v>
      </c>
      <c r="E38" s="14">
        <v>22.2</v>
      </c>
      <c r="F38" s="14">
        <v>16.350000000000001</v>
      </c>
      <c r="G38" s="14">
        <v>360.71</v>
      </c>
      <c r="H38" s="9"/>
      <c r="I38" s="11" t="s">
        <v>99</v>
      </c>
    </row>
    <row r="39" spans="1:9" ht="20.25" customHeight="1">
      <c r="A39" s="34"/>
      <c r="B39" s="9" t="s">
        <v>78</v>
      </c>
      <c r="C39" s="14">
        <v>15</v>
      </c>
      <c r="D39" s="14">
        <v>1.1100000000000001</v>
      </c>
      <c r="E39" s="14">
        <v>1.31</v>
      </c>
      <c r="F39" s="14">
        <v>8.6</v>
      </c>
      <c r="G39" s="14">
        <v>49.15</v>
      </c>
      <c r="H39" s="9"/>
      <c r="I39" s="11" t="s">
        <v>100</v>
      </c>
    </row>
    <row r="40" spans="1:9" s="4" customFormat="1" ht="21.75" customHeight="1">
      <c r="A40" s="34"/>
      <c r="B40" s="9" t="s">
        <v>21</v>
      </c>
      <c r="C40" s="14">
        <v>30</v>
      </c>
      <c r="D40" s="14">
        <v>0.2</v>
      </c>
      <c r="E40" s="14">
        <v>0.1</v>
      </c>
      <c r="F40" s="14">
        <v>1.5</v>
      </c>
      <c r="G40" s="14">
        <v>69.3</v>
      </c>
      <c r="H40" s="9"/>
      <c r="I40" s="11" t="s">
        <v>154</v>
      </c>
    </row>
    <row r="41" spans="1:9" ht="21" customHeight="1">
      <c r="A41" s="35"/>
      <c r="B41" s="9" t="s">
        <v>93</v>
      </c>
      <c r="C41" s="14">
        <v>180</v>
      </c>
      <c r="D41" s="14">
        <v>0</v>
      </c>
      <c r="E41" s="14">
        <v>0</v>
      </c>
      <c r="F41" s="14">
        <v>0.09</v>
      </c>
      <c r="G41" s="14">
        <v>36.950000000000003</v>
      </c>
      <c r="H41" s="9"/>
      <c r="I41" s="11" t="s">
        <v>156</v>
      </c>
    </row>
    <row r="42" spans="1:9" ht="23.25" customHeight="1">
      <c r="A42" s="31" t="s">
        <v>26</v>
      </c>
      <c r="B42" s="32"/>
      <c r="C42" s="18">
        <f>SUM(C38:C41)</f>
        <v>345</v>
      </c>
      <c r="D42" s="18">
        <f t="shared" ref="D42:G42" si="10">SUM(D38:D41)</f>
        <v>15.709999999999999</v>
      </c>
      <c r="E42" s="18">
        <f t="shared" si="10"/>
        <v>23.61</v>
      </c>
      <c r="F42" s="18">
        <f t="shared" si="10"/>
        <v>26.540000000000003</v>
      </c>
      <c r="G42" s="18">
        <f t="shared" si="10"/>
        <v>516.11</v>
      </c>
      <c r="H42" s="25">
        <f t="shared" ref="H42" si="11">SUM(H38:H41)</f>
        <v>0</v>
      </c>
      <c r="I42" s="26"/>
    </row>
    <row r="43" spans="1:9" ht="21.75" customHeight="1">
      <c r="A43" s="31" t="s">
        <v>31</v>
      </c>
      <c r="B43" s="32"/>
      <c r="C43" s="18">
        <f t="shared" ref="C43:H43" si="12">C42+C37+C30+C28</f>
        <v>1511</v>
      </c>
      <c r="D43" s="18">
        <f t="shared" si="12"/>
        <v>50.21</v>
      </c>
      <c r="E43" s="18">
        <f t="shared" si="12"/>
        <v>57.661999999999999</v>
      </c>
      <c r="F43" s="18">
        <f t="shared" si="12"/>
        <v>121.09</v>
      </c>
      <c r="G43" s="18">
        <f t="shared" si="12"/>
        <v>1533.2799999999997</v>
      </c>
      <c r="H43" s="25">
        <f t="shared" si="12"/>
        <v>10</v>
      </c>
      <c r="I43" s="26"/>
    </row>
    <row r="44" spans="1:9" ht="20.25" customHeight="1">
      <c r="A44" s="30" t="s">
        <v>84</v>
      </c>
      <c r="B44" s="30"/>
      <c r="C44" s="30"/>
      <c r="D44" s="30"/>
      <c r="E44" s="30"/>
      <c r="F44" s="30"/>
      <c r="G44" s="30"/>
      <c r="H44" s="30"/>
      <c r="I44" s="30"/>
    </row>
    <row r="45" spans="1:9" ht="34.5" customHeight="1">
      <c r="A45" s="27" t="s">
        <v>11</v>
      </c>
      <c r="B45" s="9" t="s">
        <v>29</v>
      </c>
      <c r="C45" s="14">
        <v>180</v>
      </c>
      <c r="D45" s="14">
        <v>5.3</v>
      </c>
      <c r="E45" s="14">
        <v>5.0999999999999996</v>
      </c>
      <c r="F45" s="14">
        <v>29.87</v>
      </c>
      <c r="G45" s="14">
        <v>199.69</v>
      </c>
      <c r="H45" s="9"/>
      <c r="I45" s="11" t="s">
        <v>160</v>
      </c>
    </row>
    <row r="46" spans="1:9" ht="23.25" customHeight="1">
      <c r="A46" s="27"/>
      <c r="B46" s="9" t="s">
        <v>96</v>
      </c>
      <c r="C46" s="21">
        <v>36</v>
      </c>
      <c r="D46" s="14">
        <v>2.2000000000000002</v>
      </c>
      <c r="E46" s="14">
        <v>5.2</v>
      </c>
      <c r="F46" s="14">
        <v>14.59</v>
      </c>
      <c r="G46" s="14">
        <v>115.38</v>
      </c>
      <c r="H46" s="9"/>
      <c r="I46" s="11" t="s">
        <v>30</v>
      </c>
    </row>
    <row r="47" spans="1:9" ht="24.75" customHeight="1">
      <c r="A47" s="27"/>
      <c r="B47" s="9" t="s">
        <v>14</v>
      </c>
      <c r="C47" s="14">
        <v>200</v>
      </c>
      <c r="D47" s="14">
        <v>2.8</v>
      </c>
      <c r="E47" s="14">
        <v>2.8</v>
      </c>
      <c r="F47" s="14">
        <v>14.14</v>
      </c>
      <c r="G47" s="14">
        <v>104.5</v>
      </c>
      <c r="H47" s="9"/>
      <c r="I47" s="11" t="s">
        <v>161</v>
      </c>
    </row>
    <row r="48" spans="1:9" ht="20.25" customHeight="1">
      <c r="A48" s="28" t="s">
        <v>15</v>
      </c>
      <c r="B48" s="28"/>
      <c r="C48" s="18">
        <f>SUM(C45:C47)</f>
        <v>416</v>
      </c>
      <c r="D48" s="18">
        <f t="shared" ref="D48:G48" si="13">SUM(D45:D47)</f>
        <v>10.3</v>
      </c>
      <c r="E48" s="18">
        <f t="shared" si="13"/>
        <v>13.100000000000001</v>
      </c>
      <c r="F48" s="18">
        <f t="shared" si="13"/>
        <v>58.6</v>
      </c>
      <c r="G48" s="18">
        <f t="shared" si="13"/>
        <v>419.57</v>
      </c>
      <c r="H48" s="6"/>
      <c r="I48" s="7"/>
    </row>
    <row r="49" spans="1:9" ht="31.5" customHeight="1">
      <c r="A49" s="7" t="s">
        <v>16</v>
      </c>
      <c r="B49" s="9" t="s">
        <v>17</v>
      </c>
      <c r="C49" s="14">
        <v>100</v>
      </c>
      <c r="D49" s="14">
        <v>0.5</v>
      </c>
      <c r="E49" s="14">
        <v>0.1</v>
      </c>
      <c r="F49" s="14">
        <v>1</v>
      </c>
      <c r="G49" s="14">
        <v>46</v>
      </c>
      <c r="H49" s="10"/>
      <c r="I49" s="11" t="s">
        <v>87</v>
      </c>
    </row>
    <row r="50" spans="1:9" ht="20.25" customHeight="1">
      <c r="A50" s="28" t="s">
        <v>18</v>
      </c>
      <c r="B50" s="28"/>
      <c r="C50" s="18">
        <f>SUM(C49)</f>
        <v>100</v>
      </c>
      <c r="D50" s="18">
        <f t="shared" ref="D50:F50" si="14">SUM(D49)</f>
        <v>0.5</v>
      </c>
      <c r="E50" s="18">
        <f t="shared" si="14"/>
        <v>0.1</v>
      </c>
      <c r="F50" s="18">
        <f t="shared" si="14"/>
        <v>1</v>
      </c>
      <c r="G50" s="18">
        <v>0</v>
      </c>
      <c r="H50" s="6"/>
      <c r="I50" s="7"/>
    </row>
    <row r="51" spans="1:9" ht="39.75" customHeight="1">
      <c r="A51" s="27" t="s">
        <v>19</v>
      </c>
      <c r="B51" s="9" t="s">
        <v>101</v>
      </c>
      <c r="C51" s="14">
        <v>50</v>
      </c>
      <c r="D51" s="14">
        <v>3.4</v>
      </c>
      <c r="E51" s="14">
        <v>3.4</v>
      </c>
      <c r="F51" s="14">
        <v>6.45</v>
      </c>
      <c r="G51" s="14">
        <v>53.9</v>
      </c>
      <c r="H51" s="9"/>
      <c r="I51" s="11" t="s">
        <v>162</v>
      </c>
    </row>
    <row r="52" spans="1:9" ht="33" customHeight="1">
      <c r="A52" s="27"/>
      <c r="B52" s="9" t="s">
        <v>163</v>
      </c>
      <c r="C52" s="14">
        <v>200</v>
      </c>
      <c r="D52" s="14">
        <v>1.58</v>
      </c>
      <c r="E52" s="14">
        <v>4.1100000000000003</v>
      </c>
      <c r="F52" s="14">
        <v>12.64</v>
      </c>
      <c r="G52" s="14">
        <v>96</v>
      </c>
      <c r="H52" s="9"/>
      <c r="I52" s="11" t="s">
        <v>191</v>
      </c>
    </row>
    <row r="53" spans="1:9" ht="24.75" customHeight="1">
      <c r="A53" s="27"/>
      <c r="B53" s="9" t="s">
        <v>190</v>
      </c>
      <c r="C53" s="14">
        <v>200</v>
      </c>
      <c r="D53" s="14">
        <v>15.06</v>
      </c>
      <c r="E53" s="14">
        <v>15.94</v>
      </c>
      <c r="F53" s="14">
        <v>3.07</v>
      </c>
      <c r="G53" s="14">
        <v>348.28</v>
      </c>
      <c r="H53" s="9"/>
      <c r="I53" s="11" t="s">
        <v>205</v>
      </c>
    </row>
    <row r="54" spans="1:9" s="4" customFormat="1" ht="19.5" customHeight="1">
      <c r="A54" s="27"/>
      <c r="B54" s="9" t="s">
        <v>192</v>
      </c>
      <c r="C54" s="14">
        <v>200</v>
      </c>
      <c r="D54" s="14">
        <v>0.2</v>
      </c>
      <c r="E54" s="14">
        <v>2E-3</v>
      </c>
      <c r="F54" s="14">
        <v>3.6</v>
      </c>
      <c r="G54" s="14">
        <v>160</v>
      </c>
      <c r="H54" s="10">
        <v>40</v>
      </c>
      <c r="I54" s="11" t="s">
        <v>193</v>
      </c>
    </row>
    <row r="55" spans="1:9" ht="22.5" customHeight="1">
      <c r="A55" s="27"/>
      <c r="B55" s="9" t="s">
        <v>21</v>
      </c>
      <c r="C55" s="14">
        <v>30</v>
      </c>
      <c r="D55" s="14">
        <v>0.2</v>
      </c>
      <c r="E55" s="14">
        <v>0.1</v>
      </c>
      <c r="F55" s="14">
        <v>1.5</v>
      </c>
      <c r="G55" s="14">
        <v>69.3</v>
      </c>
      <c r="H55" s="9"/>
      <c r="I55" s="11" t="s">
        <v>154</v>
      </c>
    </row>
    <row r="56" spans="1:9" ht="23.25" customHeight="1">
      <c r="A56" s="27"/>
      <c r="B56" s="9" t="s">
        <v>20</v>
      </c>
      <c r="C56" s="14">
        <v>40</v>
      </c>
      <c r="D56" s="14">
        <v>0.27</v>
      </c>
      <c r="E56" s="14">
        <v>0.01</v>
      </c>
      <c r="F56" s="14">
        <v>1.7</v>
      </c>
      <c r="G56" s="14">
        <v>72.400000000000006</v>
      </c>
      <c r="H56" s="9"/>
      <c r="I56" s="11" t="s">
        <v>92</v>
      </c>
    </row>
    <row r="57" spans="1:9" ht="20.25" customHeight="1">
      <c r="A57" s="28" t="s">
        <v>23</v>
      </c>
      <c r="B57" s="28"/>
      <c r="C57" s="18">
        <f t="shared" ref="C57:H57" si="15">SUM(C51:C56)</f>
        <v>720</v>
      </c>
      <c r="D57" s="18">
        <f t="shared" si="15"/>
        <v>20.709999999999997</v>
      </c>
      <c r="E57" s="18">
        <f t="shared" si="15"/>
        <v>23.562000000000001</v>
      </c>
      <c r="F57" s="18">
        <f t="shared" si="15"/>
        <v>28.96</v>
      </c>
      <c r="G57" s="18">
        <f t="shared" si="15"/>
        <v>799.87999999999988</v>
      </c>
      <c r="H57" s="6">
        <f t="shared" si="15"/>
        <v>40</v>
      </c>
      <c r="I57" s="6"/>
    </row>
    <row r="58" spans="1:9" ht="21" customHeight="1">
      <c r="A58" s="27" t="s">
        <v>24</v>
      </c>
      <c r="B58" s="9" t="s">
        <v>83</v>
      </c>
      <c r="C58" s="14">
        <v>180</v>
      </c>
      <c r="D58" s="14">
        <v>5.39</v>
      </c>
      <c r="E58" s="14">
        <v>10.78</v>
      </c>
      <c r="F58" s="14">
        <v>7.37</v>
      </c>
      <c r="G58" s="14">
        <v>150.96</v>
      </c>
      <c r="H58" s="9"/>
      <c r="I58" s="9" t="s">
        <v>164</v>
      </c>
    </row>
    <row r="59" spans="1:9" s="4" customFormat="1" ht="23.25" customHeight="1">
      <c r="A59" s="27"/>
      <c r="B59" s="9" t="s">
        <v>195</v>
      </c>
      <c r="C59" s="14">
        <v>180</v>
      </c>
      <c r="D59" s="14">
        <v>23.18</v>
      </c>
      <c r="E59" s="14">
        <v>12.02</v>
      </c>
      <c r="F59" s="14">
        <v>4.3</v>
      </c>
      <c r="G59" s="14">
        <v>276.13</v>
      </c>
      <c r="H59" s="9"/>
      <c r="I59" s="9" t="s">
        <v>194</v>
      </c>
    </row>
    <row r="60" spans="1:9" ht="20.25" customHeight="1">
      <c r="A60" s="27"/>
      <c r="B60" s="9" t="s">
        <v>49</v>
      </c>
      <c r="C60" s="14">
        <v>25</v>
      </c>
      <c r="D60" s="14">
        <v>0.8</v>
      </c>
      <c r="E60" s="14">
        <v>0.7</v>
      </c>
      <c r="F60" s="14">
        <v>20.23</v>
      </c>
      <c r="G60" s="14">
        <v>87.5</v>
      </c>
      <c r="H60" s="9"/>
      <c r="I60" s="11" t="s">
        <v>102</v>
      </c>
    </row>
    <row r="61" spans="1:9" ht="20.25" customHeight="1">
      <c r="A61" s="27"/>
      <c r="B61" s="9" t="s">
        <v>21</v>
      </c>
      <c r="C61" s="14">
        <v>30</v>
      </c>
      <c r="D61" s="14">
        <v>0.2</v>
      </c>
      <c r="E61" s="14">
        <v>0.1</v>
      </c>
      <c r="F61" s="14">
        <v>1.5</v>
      </c>
      <c r="G61" s="14">
        <v>69.3</v>
      </c>
      <c r="H61" s="9"/>
      <c r="I61" s="11" t="s">
        <v>154</v>
      </c>
    </row>
    <row r="62" spans="1:9" ht="26.25" customHeight="1">
      <c r="A62" s="28" t="s">
        <v>26</v>
      </c>
      <c r="B62" s="28"/>
      <c r="C62" s="18">
        <f>SUM(C58:C61)</f>
        <v>415</v>
      </c>
      <c r="D62" s="18">
        <f t="shared" ref="D62:G62" si="16">SUM(D58:D61)</f>
        <v>29.57</v>
      </c>
      <c r="E62" s="18">
        <f t="shared" si="16"/>
        <v>23.599999999999998</v>
      </c>
      <c r="F62" s="18">
        <f t="shared" si="16"/>
        <v>33.4</v>
      </c>
      <c r="G62" s="18">
        <f t="shared" si="16"/>
        <v>583.89</v>
      </c>
      <c r="H62" s="6">
        <v>0</v>
      </c>
      <c r="I62" s="6"/>
    </row>
    <row r="63" spans="1:9" ht="27.75" customHeight="1">
      <c r="A63" s="28" t="s">
        <v>38</v>
      </c>
      <c r="B63" s="28"/>
      <c r="C63" s="18">
        <f>C62+C57+C50+C48</f>
        <v>1651</v>
      </c>
      <c r="D63" s="18">
        <f>D62+D57+D50+D48</f>
        <v>61.08</v>
      </c>
      <c r="E63" s="18">
        <f>E62+E57+E50+E48</f>
        <v>60.362000000000002</v>
      </c>
      <c r="F63" s="18">
        <f>F62+F57+F50+F48</f>
        <v>121.96000000000001</v>
      </c>
      <c r="G63" s="18">
        <f>G62+G57+G50+G48</f>
        <v>1803.34</v>
      </c>
      <c r="H63" s="6">
        <f>H48+H50+H57+H62</f>
        <v>40</v>
      </c>
      <c r="I63" s="6"/>
    </row>
    <row r="64" spans="1:9" ht="20.25" customHeight="1">
      <c r="A64" s="30" t="s">
        <v>39</v>
      </c>
      <c r="B64" s="30"/>
      <c r="C64" s="30"/>
      <c r="D64" s="30"/>
      <c r="E64" s="30"/>
      <c r="F64" s="30"/>
      <c r="G64" s="30"/>
      <c r="H64" s="30"/>
      <c r="I64" s="30"/>
    </row>
    <row r="65" spans="1:9" ht="31.5" customHeight="1">
      <c r="A65" s="27" t="s">
        <v>11</v>
      </c>
      <c r="B65" s="9" t="s">
        <v>138</v>
      </c>
      <c r="C65" s="14">
        <v>200</v>
      </c>
      <c r="D65" s="14">
        <v>5.24</v>
      </c>
      <c r="E65" s="14">
        <v>7.14</v>
      </c>
      <c r="F65" s="14">
        <v>22.46</v>
      </c>
      <c r="G65" s="14">
        <v>194.93</v>
      </c>
      <c r="H65" s="9"/>
      <c r="I65" s="11" t="s">
        <v>139</v>
      </c>
    </row>
    <row r="66" spans="1:9" ht="24" customHeight="1">
      <c r="A66" s="27"/>
      <c r="B66" s="9" t="s">
        <v>96</v>
      </c>
      <c r="C66" s="21">
        <v>36</v>
      </c>
      <c r="D66" s="14">
        <v>2.2000000000000002</v>
      </c>
      <c r="E66" s="14">
        <v>5.2</v>
      </c>
      <c r="F66" s="14">
        <v>14.59</v>
      </c>
      <c r="G66" s="14">
        <v>115.38</v>
      </c>
      <c r="H66" s="9"/>
      <c r="I66" s="11" t="s">
        <v>30</v>
      </c>
    </row>
    <row r="67" spans="1:9" ht="23.25" customHeight="1">
      <c r="A67" s="27"/>
      <c r="B67" s="9" t="s">
        <v>32</v>
      </c>
      <c r="C67" s="14">
        <v>180</v>
      </c>
      <c r="D67" s="19">
        <v>2.9</v>
      </c>
      <c r="E67" s="19">
        <v>2.7</v>
      </c>
      <c r="F67" s="19">
        <v>2.1</v>
      </c>
      <c r="G67" s="19">
        <v>126.6</v>
      </c>
      <c r="H67" s="14"/>
      <c r="I67" s="11" t="s">
        <v>149</v>
      </c>
    </row>
    <row r="68" spans="1:9" ht="26.25" customHeight="1">
      <c r="A68" s="28" t="s">
        <v>15</v>
      </c>
      <c r="B68" s="28"/>
      <c r="C68" s="18">
        <f>SUM(C65:C67)</f>
        <v>416</v>
      </c>
      <c r="D68" s="18">
        <f t="shared" ref="D68:H68" si="17">SUM(D65:D67)</f>
        <v>10.34</v>
      </c>
      <c r="E68" s="18">
        <f t="shared" si="17"/>
        <v>15.04</v>
      </c>
      <c r="F68" s="18">
        <f t="shared" si="17"/>
        <v>39.15</v>
      </c>
      <c r="G68" s="18">
        <f t="shared" si="17"/>
        <v>436.90999999999997</v>
      </c>
      <c r="H68" s="18">
        <f t="shared" si="17"/>
        <v>0</v>
      </c>
      <c r="I68" s="26"/>
    </row>
    <row r="69" spans="1:9" ht="36" customHeight="1">
      <c r="A69" s="26" t="s">
        <v>16</v>
      </c>
      <c r="B69" s="26" t="s">
        <v>44</v>
      </c>
      <c r="C69" s="9">
        <v>100</v>
      </c>
      <c r="D69" s="10">
        <v>0.34</v>
      </c>
      <c r="E69" s="9">
        <v>0.35</v>
      </c>
      <c r="F69" s="14">
        <v>10.35</v>
      </c>
      <c r="G69" s="14">
        <v>40</v>
      </c>
      <c r="H69" s="10">
        <v>10</v>
      </c>
      <c r="I69" s="11" t="s">
        <v>87</v>
      </c>
    </row>
    <row r="70" spans="1:9" ht="20.25" customHeight="1">
      <c r="A70" s="28" t="s">
        <v>18</v>
      </c>
      <c r="B70" s="28"/>
      <c r="C70" s="18">
        <f>C69</f>
        <v>100</v>
      </c>
      <c r="D70" s="18">
        <f t="shared" ref="D70:H70" si="18">D69</f>
        <v>0.34</v>
      </c>
      <c r="E70" s="18">
        <f t="shared" si="18"/>
        <v>0.35</v>
      </c>
      <c r="F70" s="18">
        <f t="shared" si="18"/>
        <v>10.35</v>
      </c>
      <c r="G70" s="18">
        <f t="shared" si="18"/>
        <v>40</v>
      </c>
      <c r="H70" s="25">
        <f t="shared" si="18"/>
        <v>10</v>
      </c>
      <c r="I70" s="26"/>
    </row>
    <row r="71" spans="1:9" ht="20.25" customHeight="1">
      <c r="A71" s="27" t="s">
        <v>19</v>
      </c>
      <c r="B71" s="9" t="s">
        <v>45</v>
      </c>
      <c r="C71" s="14">
        <v>30</v>
      </c>
      <c r="D71" s="14">
        <v>0.6</v>
      </c>
      <c r="E71" s="14">
        <v>2.7</v>
      </c>
      <c r="F71" s="14">
        <v>2.8</v>
      </c>
      <c r="G71" s="14">
        <v>36.54</v>
      </c>
      <c r="H71" s="9"/>
      <c r="I71" s="11" t="s">
        <v>46</v>
      </c>
    </row>
    <row r="72" spans="1:9" ht="39" customHeight="1">
      <c r="A72" s="27"/>
      <c r="B72" s="9" t="s">
        <v>55</v>
      </c>
      <c r="C72" s="14">
        <v>180</v>
      </c>
      <c r="D72" s="14">
        <v>6.15</v>
      </c>
      <c r="E72" s="14">
        <v>2.1</v>
      </c>
      <c r="F72" s="14">
        <v>9.93</v>
      </c>
      <c r="G72" s="14">
        <v>99.09</v>
      </c>
      <c r="H72" s="9"/>
      <c r="I72" s="11" t="s">
        <v>56</v>
      </c>
    </row>
    <row r="73" spans="1:9" s="4" customFormat="1" ht="21" customHeight="1">
      <c r="A73" s="27"/>
      <c r="B73" s="9" t="s">
        <v>140</v>
      </c>
      <c r="C73" s="14">
        <v>80</v>
      </c>
      <c r="D73" s="14">
        <v>11.76</v>
      </c>
      <c r="E73" s="14">
        <v>12</v>
      </c>
      <c r="F73" s="14">
        <v>6.9</v>
      </c>
      <c r="G73" s="14">
        <v>201.68</v>
      </c>
      <c r="H73" s="9"/>
      <c r="I73" s="11" t="s">
        <v>141</v>
      </c>
    </row>
    <row r="74" spans="1:9" ht="22.5" customHeight="1">
      <c r="A74" s="27"/>
      <c r="B74" s="9" t="s">
        <v>72</v>
      </c>
      <c r="C74" s="14">
        <v>120</v>
      </c>
      <c r="D74" s="14">
        <v>2.52</v>
      </c>
      <c r="E74" s="14">
        <v>4.12</v>
      </c>
      <c r="F74" s="14">
        <v>15.9</v>
      </c>
      <c r="G74" s="14">
        <v>119.38</v>
      </c>
      <c r="H74" s="10"/>
      <c r="I74" s="9" t="s">
        <v>177</v>
      </c>
    </row>
    <row r="75" spans="1:9" s="4" customFormat="1" ht="22.5" customHeight="1">
      <c r="A75" s="27"/>
      <c r="B75" s="9" t="s">
        <v>91</v>
      </c>
      <c r="C75" s="9">
        <v>180</v>
      </c>
      <c r="D75" s="9">
        <v>0.4</v>
      </c>
      <c r="E75" s="9">
        <v>2E-3</v>
      </c>
      <c r="F75" s="9">
        <v>1.5</v>
      </c>
      <c r="G75" s="9">
        <v>67.099999999999994</v>
      </c>
      <c r="H75" s="10"/>
      <c r="I75" s="11" t="s">
        <v>153</v>
      </c>
    </row>
    <row r="76" spans="1:9" ht="24.75" customHeight="1">
      <c r="A76" s="27"/>
      <c r="B76" s="9" t="s">
        <v>21</v>
      </c>
      <c r="C76" s="14">
        <v>30</v>
      </c>
      <c r="D76" s="14">
        <v>0.2</v>
      </c>
      <c r="E76" s="14">
        <v>0.1</v>
      </c>
      <c r="F76" s="14">
        <v>1.5</v>
      </c>
      <c r="G76" s="14">
        <v>69.3</v>
      </c>
      <c r="H76" s="9"/>
      <c r="I76" s="11" t="s">
        <v>154</v>
      </c>
    </row>
    <row r="77" spans="1:9" ht="24.75" customHeight="1">
      <c r="A77" s="27"/>
      <c r="B77" s="9" t="s">
        <v>20</v>
      </c>
      <c r="C77" s="14">
        <v>40</v>
      </c>
      <c r="D77" s="14">
        <v>0.27</v>
      </c>
      <c r="E77" s="14">
        <v>0.01</v>
      </c>
      <c r="F77" s="14">
        <v>1.7</v>
      </c>
      <c r="G77" s="14">
        <v>72.400000000000006</v>
      </c>
      <c r="H77" s="9"/>
      <c r="I77" s="11" t="s">
        <v>92</v>
      </c>
    </row>
    <row r="78" spans="1:9" ht="20.25" customHeight="1">
      <c r="A78" s="28" t="s">
        <v>23</v>
      </c>
      <c r="B78" s="28"/>
      <c r="C78" s="18">
        <f>SUM(C71:C77)</f>
        <v>660</v>
      </c>
      <c r="D78" s="18">
        <f t="shared" ref="D78:H78" si="19">SUM(D71:D77)</f>
        <v>21.899999999999995</v>
      </c>
      <c r="E78" s="18">
        <f t="shared" si="19"/>
        <v>21.032000000000004</v>
      </c>
      <c r="F78" s="18">
        <f t="shared" si="19"/>
        <v>40.230000000000004</v>
      </c>
      <c r="G78" s="18">
        <f t="shared" si="19"/>
        <v>665.4899999999999</v>
      </c>
      <c r="H78" s="25">
        <f t="shared" si="19"/>
        <v>0</v>
      </c>
      <c r="I78" s="26"/>
    </row>
    <row r="79" spans="1:9" ht="36" customHeight="1">
      <c r="A79" s="27" t="s">
        <v>24</v>
      </c>
      <c r="B79" s="9" t="s">
        <v>183</v>
      </c>
      <c r="C79" s="14">
        <v>150</v>
      </c>
      <c r="D79" s="14">
        <v>6.98</v>
      </c>
      <c r="E79" s="14">
        <v>6.08</v>
      </c>
      <c r="F79" s="14">
        <v>32.619999999999997</v>
      </c>
      <c r="G79" s="14">
        <v>230.84</v>
      </c>
      <c r="H79" s="9"/>
      <c r="I79" s="9" t="s">
        <v>184</v>
      </c>
    </row>
    <row r="80" spans="1:9" ht="18.75" customHeight="1">
      <c r="A80" s="27"/>
      <c r="B80" s="9" t="s">
        <v>111</v>
      </c>
      <c r="C80" s="14">
        <v>30</v>
      </c>
      <c r="D80" s="9">
        <v>0.3</v>
      </c>
      <c r="E80" s="9">
        <v>3.12</v>
      </c>
      <c r="F80" s="9">
        <v>1.56</v>
      </c>
      <c r="G80" s="9">
        <v>137.4</v>
      </c>
      <c r="H80" s="9">
        <v>0</v>
      </c>
      <c r="I80" s="13" t="s">
        <v>185</v>
      </c>
    </row>
    <row r="81" spans="1:9" ht="18.75" customHeight="1">
      <c r="A81" s="27"/>
      <c r="B81" s="9" t="s">
        <v>21</v>
      </c>
      <c r="C81" s="14">
        <v>30</v>
      </c>
      <c r="D81" s="14">
        <v>0.2</v>
      </c>
      <c r="E81" s="14">
        <v>0.1</v>
      </c>
      <c r="F81" s="14">
        <v>1.5</v>
      </c>
      <c r="G81" s="14">
        <v>69.3</v>
      </c>
      <c r="H81" s="9"/>
      <c r="I81" s="11" t="s">
        <v>22</v>
      </c>
    </row>
    <row r="82" spans="1:9" ht="18.75" customHeight="1">
      <c r="A82" s="27"/>
      <c r="B82" s="9" t="s">
        <v>93</v>
      </c>
      <c r="C82" s="9">
        <v>180</v>
      </c>
      <c r="D82" s="9">
        <v>0</v>
      </c>
      <c r="E82" s="9">
        <v>0</v>
      </c>
      <c r="F82" s="9">
        <v>0.09</v>
      </c>
      <c r="G82" s="9">
        <v>36.950000000000003</v>
      </c>
      <c r="H82" s="9"/>
      <c r="I82" s="11" t="s">
        <v>156</v>
      </c>
    </row>
    <row r="83" spans="1:9" ht="24.75" customHeight="1">
      <c r="A83" s="28" t="s">
        <v>26</v>
      </c>
      <c r="B83" s="28"/>
      <c r="C83" s="18">
        <f>SUM(C79:C82)</f>
        <v>390</v>
      </c>
      <c r="D83" s="18">
        <f t="shared" ref="D83:H83" si="20">SUM(D79:D82)</f>
        <v>7.48</v>
      </c>
      <c r="E83" s="18">
        <f t="shared" si="20"/>
        <v>9.2999999999999989</v>
      </c>
      <c r="F83" s="18">
        <f t="shared" si="20"/>
        <v>35.770000000000003</v>
      </c>
      <c r="G83" s="18">
        <f t="shared" si="20"/>
        <v>474.49</v>
      </c>
      <c r="H83" s="25">
        <f t="shared" si="20"/>
        <v>0</v>
      </c>
      <c r="I83" s="25"/>
    </row>
    <row r="84" spans="1:9" ht="22.5" customHeight="1">
      <c r="A84" s="28" t="s">
        <v>57</v>
      </c>
      <c r="B84" s="28"/>
      <c r="C84" s="18">
        <f>C83+C78+C70+C68</f>
        <v>1566</v>
      </c>
      <c r="D84" s="18">
        <f t="shared" ref="D84:H84" si="21">D83+D78+D70+D68</f>
        <v>40.059999999999995</v>
      </c>
      <c r="E84" s="18">
        <f t="shared" si="21"/>
        <v>45.722000000000001</v>
      </c>
      <c r="F84" s="18">
        <f t="shared" si="21"/>
        <v>125.5</v>
      </c>
      <c r="G84" s="18">
        <f t="shared" si="21"/>
        <v>1616.8899999999999</v>
      </c>
      <c r="H84" s="25">
        <f t="shared" si="21"/>
        <v>10</v>
      </c>
      <c r="I84" s="25"/>
    </row>
    <row r="85" spans="1:9" ht="21.75" customHeight="1">
      <c r="A85" s="29" t="s">
        <v>66</v>
      </c>
      <c r="B85" s="29"/>
      <c r="C85" s="29"/>
      <c r="D85" s="29"/>
      <c r="E85" s="29"/>
      <c r="F85" s="29"/>
      <c r="G85" s="29"/>
      <c r="H85" s="29"/>
      <c r="I85" s="29"/>
    </row>
    <row r="86" spans="1:9" ht="33" customHeight="1">
      <c r="A86" s="27" t="s">
        <v>11</v>
      </c>
      <c r="B86" s="9" t="s">
        <v>12</v>
      </c>
      <c r="C86" s="14">
        <v>180</v>
      </c>
      <c r="D86" s="14">
        <v>4.3</v>
      </c>
      <c r="E86" s="14">
        <v>6.3</v>
      </c>
      <c r="F86" s="14">
        <v>18.5</v>
      </c>
      <c r="G86" s="14">
        <v>163.04</v>
      </c>
      <c r="H86" s="9"/>
      <c r="I86" s="11" t="s">
        <v>169</v>
      </c>
    </row>
    <row r="87" spans="1:9" ht="18" customHeight="1">
      <c r="A87" s="27"/>
      <c r="B87" s="9" t="s">
        <v>170</v>
      </c>
      <c r="C87" s="14">
        <v>60</v>
      </c>
      <c r="D87" s="14">
        <v>3.6</v>
      </c>
      <c r="E87" s="14">
        <v>1.2</v>
      </c>
      <c r="F87" s="14">
        <v>33.99</v>
      </c>
      <c r="G87" s="14">
        <v>142</v>
      </c>
      <c r="H87" s="9"/>
      <c r="I87" s="11" t="s">
        <v>73</v>
      </c>
    </row>
    <row r="88" spans="1:9" ht="21" customHeight="1">
      <c r="A88" s="27"/>
      <c r="B88" s="9" t="s">
        <v>97</v>
      </c>
      <c r="C88" s="14">
        <v>180</v>
      </c>
      <c r="D88" s="14">
        <v>1.18</v>
      </c>
      <c r="E88" s="14">
        <v>1.27</v>
      </c>
      <c r="F88" s="14">
        <v>10.09</v>
      </c>
      <c r="G88" s="14">
        <v>60.66</v>
      </c>
      <c r="H88" s="9"/>
      <c r="I88" s="11" t="s">
        <v>158</v>
      </c>
    </row>
    <row r="89" spans="1:9" ht="20.25" customHeight="1">
      <c r="A89" s="28" t="s">
        <v>15</v>
      </c>
      <c r="B89" s="28"/>
      <c r="C89" s="18">
        <f>SUM(C86:C88)</f>
        <v>420</v>
      </c>
      <c r="D89" s="18">
        <f t="shared" ref="D89:G89" si="22">SUM(D86:D88)</f>
        <v>9.08</v>
      </c>
      <c r="E89" s="18">
        <f t="shared" si="22"/>
        <v>8.77</v>
      </c>
      <c r="F89" s="18">
        <f t="shared" si="22"/>
        <v>62.58</v>
      </c>
      <c r="G89" s="18">
        <f t="shared" si="22"/>
        <v>365.69999999999993</v>
      </c>
      <c r="H89" s="6">
        <f t="shared" ref="H89" si="23">SUM(H86:H88)</f>
        <v>0</v>
      </c>
      <c r="I89" s="6"/>
    </row>
    <row r="90" spans="1:9" ht="34.5" customHeight="1">
      <c r="A90" s="7" t="s">
        <v>16</v>
      </c>
      <c r="B90" s="7" t="s">
        <v>17</v>
      </c>
      <c r="C90" s="14">
        <v>100</v>
      </c>
      <c r="D90" s="14">
        <v>0.5</v>
      </c>
      <c r="E90" s="14">
        <v>0.1</v>
      </c>
      <c r="F90" s="14">
        <v>1</v>
      </c>
      <c r="G90" s="14">
        <v>46</v>
      </c>
      <c r="H90" s="10"/>
      <c r="I90" s="11" t="s">
        <v>87</v>
      </c>
    </row>
    <row r="91" spans="1:9" ht="25.5" customHeight="1">
      <c r="A91" s="28" t="s">
        <v>18</v>
      </c>
      <c r="B91" s="28"/>
      <c r="C91" s="18">
        <f>C90</f>
        <v>100</v>
      </c>
      <c r="D91" s="18">
        <f t="shared" ref="D91:H91" si="24">D90</f>
        <v>0.5</v>
      </c>
      <c r="E91" s="18">
        <f t="shared" si="24"/>
        <v>0.1</v>
      </c>
      <c r="F91" s="18">
        <f t="shared" si="24"/>
        <v>1</v>
      </c>
      <c r="G91" s="18">
        <f t="shared" si="24"/>
        <v>46</v>
      </c>
      <c r="H91" s="6">
        <f t="shared" si="24"/>
        <v>0</v>
      </c>
      <c r="I91" s="7"/>
    </row>
    <row r="92" spans="1:9" ht="42.75" customHeight="1">
      <c r="A92" s="27" t="s">
        <v>19</v>
      </c>
      <c r="B92" s="9" t="s">
        <v>114</v>
      </c>
      <c r="C92" s="14">
        <v>60</v>
      </c>
      <c r="D92" s="14">
        <v>0.85</v>
      </c>
      <c r="E92" s="14">
        <v>3.26</v>
      </c>
      <c r="F92" s="14">
        <v>6.69</v>
      </c>
      <c r="G92" s="14">
        <v>63.01</v>
      </c>
      <c r="H92" s="9"/>
      <c r="I92" s="11" t="s">
        <v>171</v>
      </c>
    </row>
    <row r="93" spans="1:9" ht="37.5" customHeight="1">
      <c r="A93" s="27"/>
      <c r="B93" s="9" t="s">
        <v>206</v>
      </c>
      <c r="C93" s="14">
        <v>200</v>
      </c>
      <c r="D93" s="19">
        <v>1.68</v>
      </c>
      <c r="E93" s="19">
        <v>2.76</v>
      </c>
      <c r="F93" s="19">
        <v>8.1300000000000008</v>
      </c>
      <c r="G93" s="19">
        <v>64.91</v>
      </c>
      <c r="H93" s="13"/>
      <c r="I93" s="13" t="s">
        <v>180</v>
      </c>
    </row>
    <row r="94" spans="1:9" ht="29.25" customHeight="1">
      <c r="A94" s="27"/>
      <c r="B94" s="9" t="s">
        <v>113</v>
      </c>
      <c r="C94" s="14">
        <v>130</v>
      </c>
      <c r="D94" s="19">
        <v>3.97</v>
      </c>
      <c r="E94" s="19">
        <v>4.8</v>
      </c>
      <c r="F94" s="19">
        <v>30.22</v>
      </c>
      <c r="G94" s="19">
        <v>188.88</v>
      </c>
      <c r="H94" s="13"/>
      <c r="I94" s="13" t="s">
        <v>172</v>
      </c>
    </row>
    <row r="95" spans="1:9" ht="24" customHeight="1">
      <c r="A95" s="27"/>
      <c r="B95" s="9" t="s">
        <v>207</v>
      </c>
      <c r="C95" s="14">
        <v>80</v>
      </c>
      <c r="D95" s="19">
        <v>1.1200000000000001</v>
      </c>
      <c r="E95" s="19">
        <v>1.1499999999999999</v>
      </c>
      <c r="F95" s="19">
        <v>3.72</v>
      </c>
      <c r="G95" s="19">
        <v>181.06</v>
      </c>
      <c r="H95" s="13"/>
      <c r="I95" s="13" t="s">
        <v>208</v>
      </c>
    </row>
    <row r="96" spans="1:9" ht="24.75" customHeight="1">
      <c r="A96" s="27"/>
      <c r="B96" s="9" t="s">
        <v>21</v>
      </c>
      <c r="C96" s="14">
        <v>30</v>
      </c>
      <c r="D96" s="14">
        <v>0.2</v>
      </c>
      <c r="E96" s="14">
        <v>0.1</v>
      </c>
      <c r="F96" s="14">
        <v>1.5</v>
      </c>
      <c r="G96" s="14">
        <v>69.3</v>
      </c>
      <c r="H96" s="9"/>
      <c r="I96" s="11" t="s">
        <v>154</v>
      </c>
    </row>
    <row r="97" spans="1:9" ht="24.75" customHeight="1">
      <c r="A97" s="27"/>
      <c r="B97" s="9" t="s">
        <v>20</v>
      </c>
      <c r="C97" s="14">
        <v>40</v>
      </c>
      <c r="D97" s="14">
        <v>0.27</v>
      </c>
      <c r="E97" s="14">
        <v>0.01</v>
      </c>
      <c r="F97" s="14">
        <v>1.7</v>
      </c>
      <c r="G97" s="14">
        <v>72.400000000000006</v>
      </c>
      <c r="H97" s="9"/>
      <c r="I97" s="11" t="s">
        <v>92</v>
      </c>
    </row>
    <row r="98" spans="1:9" ht="23.25" customHeight="1">
      <c r="A98" s="27"/>
      <c r="B98" s="9" t="s">
        <v>91</v>
      </c>
      <c r="C98" s="14">
        <v>180</v>
      </c>
      <c r="D98" s="14">
        <v>0.4</v>
      </c>
      <c r="E98" s="14">
        <v>2E-3</v>
      </c>
      <c r="F98" s="14">
        <v>1.5</v>
      </c>
      <c r="G98" s="14">
        <v>67.099999999999994</v>
      </c>
      <c r="H98" s="10"/>
      <c r="I98" s="11" t="s">
        <v>153</v>
      </c>
    </row>
    <row r="99" spans="1:9" ht="24" customHeight="1">
      <c r="A99" s="28" t="s">
        <v>23</v>
      </c>
      <c r="B99" s="28"/>
      <c r="C99" s="18">
        <f>SUM(C92:C98)</f>
        <v>720</v>
      </c>
      <c r="D99" s="18">
        <f t="shared" ref="D99:G99" si="25">SUM(D92:D98)</f>
        <v>8.49</v>
      </c>
      <c r="E99" s="18">
        <f t="shared" si="25"/>
        <v>12.082000000000001</v>
      </c>
      <c r="F99" s="18">
        <f t="shared" si="25"/>
        <v>53.46</v>
      </c>
      <c r="G99" s="18">
        <f t="shared" si="25"/>
        <v>706.66</v>
      </c>
      <c r="H99" s="6">
        <f t="shared" ref="H99" si="26">SUM(H92:H98)</f>
        <v>0</v>
      </c>
      <c r="I99" s="6"/>
    </row>
    <row r="100" spans="1:9" ht="21" customHeight="1">
      <c r="A100" s="27" t="s">
        <v>24</v>
      </c>
      <c r="B100" s="9" t="s">
        <v>179</v>
      </c>
      <c r="C100" s="14">
        <v>180</v>
      </c>
      <c r="D100" s="14">
        <v>5</v>
      </c>
      <c r="E100" s="14">
        <v>5.75</v>
      </c>
      <c r="F100" s="14">
        <v>7.37</v>
      </c>
      <c r="G100" s="14">
        <v>100.64</v>
      </c>
      <c r="H100" s="9"/>
      <c r="I100" s="11" t="s">
        <v>115</v>
      </c>
    </row>
    <row r="101" spans="1:9" ht="24.75" customHeight="1">
      <c r="A101" s="27"/>
      <c r="B101" s="9" t="s">
        <v>116</v>
      </c>
      <c r="C101" s="14">
        <v>150</v>
      </c>
      <c r="D101" s="14">
        <v>14.73</v>
      </c>
      <c r="E101" s="14">
        <v>21.29</v>
      </c>
      <c r="F101" s="14">
        <v>24.44</v>
      </c>
      <c r="G101" s="14">
        <v>382.38</v>
      </c>
      <c r="H101" s="9"/>
      <c r="I101" s="11" t="s">
        <v>117</v>
      </c>
    </row>
    <row r="102" spans="1:9" s="2" customFormat="1" ht="24.75" customHeight="1">
      <c r="A102" s="27"/>
      <c r="B102" s="9" t="s">
        <v>78</v>
      </c>
      <c r="C102" s="14">
        <v>15</v>
      </c>
      <c r="D102" s="14">
        <v>1.1100000000000001</v>
      </c>
      <c r="E102" s="14">
        <v>1.31</v>
      </c>
      <c r="F102" s="14">
        <v>8.6</v>
      </c>
      <c r="G102" s="14">
        <v>49.15</v>
      </c>
      <c r="H102" s="9"/>
      <c r="I102" s="11" t="s">
        <v>100</v>
      </c>
    </row>
    <row r="103" spans="1:9" ht="21" customHeight="1">
      <c r="A103" s="27"/>
      <c r="B103" s="9" t="s">
        <v>21</v>
      </c>
      <c r="C103" s="14">
        <v>30</v>
      </c>
      <c r="D103" s="14">
        <v>0.2</v>
      </c>
      <c r="E103" s="14">
        <v>0.1</v>
      </c>
      <c r="F103" s="14">
        <v>1.5</v>
      </c>
      <c r="G103" s="14">
        <v>69.3</v>
      </c>
      <c r="H103" s="9"/>
      <c r="I103" s="11" t="s">
        <v>154</v>
      </c>
    </row>
    <row r="104" spans="1:9" ht="21" customHeight="1">
      <c r="A104" s="28" t="s">
        <v>26</v>
      </c>
      <c r="B104" s="28"/>
      <c r="C104" s="18">
        <f>SUM(C100:C103)</f>
        <v>375</v>
      </c>
      <c r="D104" s="18">
        <f t="shared" ref="D104:G104" si="27">SUM(D100:D103)</f>
        <v>21.04</v>
      </c>
      <c r="E104" s="18">
        <f t="shared" si="27"/>
        <v>28.45</v>
      </c>
      <c r="F104" s="18">
        <f t="shared" si="27"/>
        <v>41.910000000000004</v>
      </c>
      <c r="G104" s="18">
        <f t="shared" si="27"/>
        <v>601.46999999999991</v>
      </c>
      <c r="H104" s="6">
        <f t="shared" ref="H104" si="28">SUM(H100:H103)</f>
        <v>0</v>
      </c>
      <c r="I104" s="6"/>
    </row>
    <row r="105" spans="1:9" ht="21" customHeight="1">
      <c r="A105" s="28" t="s">
        <v>47</v>
      </c>
      <c r="B105" s="28"/>
      <c r="C105" s="18">
        <f>C104+C99+C91+C89</f>
        <v>1615</v>
      </c>
      <c r="D105" s="18">
        <f t="shared" ref="D105:G105" si="29">D104+D99+D91+D89</f>
        <v>39.11</v>
      </c>
      <c r="E105" s="18">
        <f t="shared" si="29"/>
        <v>49.402000000000001</v>
      </c>
      <c r="F105" s="18">
        <f t="shared" si="29"/>
        <v>158.94999999999999</v>
      </c>
      <c r="G105" s="18">
        <f t="shared" si="29"/>
        <v>1719.83</v>
      </c>
      <c r="H105" s="6">
        <f t="shared" ref="H105" si="30">H104+H99+H91+H89</f>
        <v>0</v>
      </c>
      <c r="I105" s="6">
        <v>1</v>
      </c>
    </row>
    <row r="106" spans="1:9" ht="20.25" customHeight="1">
      <c r="A106" s="29" t="s">
        <v>67</v>
      </c>
      <c r="B106" s="29"/>
      <c r="C106" s="29"/>
      <c r="D106" s="29"/>
      <c r="E106" s="29"/>
      <c r="F106" s="29"/>
      <c r="G106" s="29"/>
      <c r="H106" s="29"/>
      <c r="I106" s="29"/>
    </row>
    <row r="107" spans="1:9" ht="38.25" customHeight="1">
      <c r="A107" s="27" t="s">
        <v>11</v>
      </c>
      <c r="B107" s="9" t="s">
        <v>122</v>
      </c>
      <c r="C107" s="14">
        <v>200</v>
      </c>
      <c r="D107" s="14">
        <v>4.59</v>
      </c>
      <c r="E107" s="14">
        <v>6.62</v>
      </c>
      <c r="F107" s="14">
        <v>21.28</v>
      </c>
      <c r="G107" s="14">
        <v>177.02</v>
      </c>
      <c r="H107" s="9"/>
      <c r="I107" s="11" t="s">
        <v>118</v>
      </c>
    </row>
    <row r="108" spans="1:9" ht="24" customHeight="1">
      <c r="A108" s="27"/>
      <c r="B108" s="9" t="s">
        <v>86</v>
      </c>
      <c r="C108" s="14">
        <v>45</v>
      </c>
      <c r="D108" s="14">
        <v>4.5999999999999996</v>
      </c>
      <c r="E108" s="14">
        <v>8.1999999999999993</v>
      </c>
      <c r="F108" s="14">
        <v>16</v>
      </c>
      <c r="G108" s="14">
        <v>145.79</v>
      </c>
      <c r="H108" s="9"/>
      <c r="I108" s="11" t="s">
        <v>13</v>
      </c>
    </row>
    <row r="109" spans="1:9" ht="25.5" customHeight="1">
      <c r="A109" s="27"/>
      <c r="B109" s="9" t="s">
        <v>32</v>
      </c>
      <c r="C109" s="14">
        <v>180</v>
      </c>
      <c r="D109" s="19">
        <v>2.9</v>
      </c>
      <c r="E109" s="19">
        <v>2.7</v>
      </c>
      <c r="F109" s="19">
        <v>2.1</v>
      </c>
      <c r="G109" s="19">
        <v>126.6</v>
      </c>
      <c r="H109" s="9"/>
      <c r="I109" s="11" t="s">
        <v>149</v>
      </c>
    </row>
    <row r="110" spans="1:9" ht="25.5" customHeight="1">
      <c r="A110" s="28" t="s">
        <v>15</v>
      </c>
      <c r="B110" s="28"/>
      <c r="C110" s="18">
        <f>SUM(C107:C109)</f>
        <v>425</v>
      </c>
      <c r="D110" s="18">
        <f t="shared" ref="D110:G110" si="31">SUM(D107:D109)</f>
        <v>12.09</v>
      </c>
      <c r="E110" s="18">
        <f t="shared" si="31"/>
        <v>17.52</v>
      </c>
      <c r="F110" s="18">
        <f t="shared" si="31"/>
        <v>39.380000000000003</v>
      </c>
      <c r="G110" s="18">
        <f t="shared" si="31"/>
        <v>449.40999999999997</v>
      </c>
      <c r="H110" s="6">
        <f t="shared" ref="H110" si="32">SUM(H107:H109)</f>
        <v>0</v>
      </c>
      <c r="I110" s="7"/>
    </row>
    <row r="111" spans="1:9" ht="38.25" customHeight="1">
      <c r="A111" s="7" t="s">
        <v>16</v>
      </c>
      <c r="B111" s="17" t="s">
        <v>44</v>
      </c>
      <c r="C111" s="22">
        <v>100</v>
      </c>
      <c r="D111" s="22">
        <v>0.34</v>
      </c>
      <c r="E111" s="22">
        <v>0.35</v>
      </c>
      <c r="F111" s="22">
        <v>10.35</v>
      </c>
      <c r="G111" s="22">
        <v>40</v>
      </c>
      <c r="H111" s="17">
        <v>10</v>
      </c>
      <c r="I111" s="7"/>
    </row>
    <row r="112" spans="1:9" ht="20.25" customHeight="1">
      <c r="A112" s="28" t="s">
        <v>18</v>
      </c>
      <c r="B112" s="28"/>
      <c r="C112" s="18">
        <f>C111</f>
        <v>100</v>
      </c>
      <c r="D112" s="18">
        <f t="shared" ref="D112:H112" si="33">D111</f>
        <v>0.34</v>
      </c>
      <c r="E112" s="18">
        <f t="shared" si="33"/>
        <v>0.35</v>
      </c>
      <c r="F112" s="18">
        <f t="shared" si="33"/>
        <v>10.35</v>
      </c>
      <c r="G112" s="18">
        <f t="shared" si="33"/>
        <v>40</v>
      </c>
      <c r="H112" s="6">
        <f t="shared" si="33"/>
        <v>10</v>
      </c>
      <c r="I112" s="7"/>
    </row>
    <row r="113" spans="1:9" ht="37.5" customHeight="1">
      <c r="A113" s="27" t="s">
        <v>19</v>
      </c>
      <c r="B113" s="9" t="s">
        <v>74</v>
      </c>
      <c r="C113" s="14">
        <v>60</v>
      </c>
      <c r="D113" s="14">
        <v>0.72</v>
      </c>
      <c r="E113" s="14">
        <v>3</v>
      </c>
      <c r="F113" s="14">
        <v>10.39</v>
      </c>
      <c r="G113" s="14">
        <v>64.92</v>
      </c>
      <c r="H113" s="9"/>
      <c r="I113" s="11" t="s">
        <v>173</v>
      </c>
    </row>
    <row r="114" spans="1:9" ht="27" customHeight="1">
      <c r="A114" s="27"/>
      <c r="B114" s="9" t="s">
        <v>33</v>
      </c>
      <c r="C114" s="14">
        <v>180</v>
      </c>
      <c r="D114" s="14">
        <v>7.49</v>
      </c>
      <c r="E114" s="14">
        <v>2</v>
      </c>
      <c r="F114" s="14">
        <v>21.06</v>
      </c>
      <c r="G114" s="14">
        <v>138.06</v>
      </c>
      <c r="H114" s="9"/>
      <c r="I114" s="11" t="s">
        <v>119</v>
      </c>
    </row>
    <row r="115" spans="1:9" ht="28.5" customHeight="1">
      <c r="A115" s="27"/>
      <c r="B115" s="9" t="s">
        <v>90</v>
      </c>
      <c r="C115" s="14">
        <v>180</v>
      </c>
      <c r="D115" s="14">
        <v>1.3</v>
      </c>
      <c r="E115" s="14">
        <v>1.2</v>
      </c>
      <c r="F115" s="14">
        <v>1.8</v>
      </c>
      <c r="G115" s="14">
        <v>256.58999999999997</v>
      </c>
      <c r="H115" s="9"/>
      <c r="I115" s="11" t="s">
        <v>152</v>
      </c>
    </row>
    <row r="116" spans="1:9" s="4" customFormat="1" ht="23.25" customHeight="1">
      <c r="A116" s="27"/>
      <c r="B116" s="9" t="s">
        <v>36</v>
      </c>
      <c r="C116" s="14">
        <v>15</v>
      </c>
      <c r="D116" s="14">
        <v>1.29</v>
      </c>
      <c r="E116" s="14">
        <v>1.4</v>
      </c>
      <c r="F116" s="14">
        <v>8.2100000000000009</v>
      </c>
      <c r="G116" s="14">
        <v>41.58</v>
      </c>
      <c r="H116" s="9"/>
      <c r="I116" s="11" t="s">
        <v>37</v>
      </c>
    </row>
    <row r="117" spans="1:9" ht="20.25" customHeight="1">
      <c r="A117" s="27"/>
      <c r="B117" s="9" t="s">
        <v>91</v>
      </c>
      <c r="C117" s="14">
        <v>180</v>
      </c>
      <c r="D117" s="14">
        <v>0.4</v>
      </c>
      <c r="E117" s="14">
        <v>2E-3</v>
      </c>
      <c r="F117" s="14">
        <v>1.5</v>
      </c>
      <c r="G117" s="14">
        <v>67.099999999999994</v>
      </c>
      <c r="H117" s="10"/>
      <c r="I117" s="11" t="s">
        <v>153</v>
      </c>
    </row>
    <row r="118" spans="1:9" ht="20.25" customHeight="1">
      <c r="A118" s="27"/>
      <c r="B118" s="9" t="s">
        <v>20</v>
      </c>
      <c r="C118" s="14">
        <v>40</v>
      </c>
      <c r="D118" s="14">
        <v>0.27</v>
      </c>
      <c r="E118" s="14">
        <v>0.01</v>
      </c>
      <c r="F118" s="14">
        <v>1.7</v>
      </c>
      <c r="G118" s="14">
        <v>72.400000000000006</v>
      </c>
      <c r="H118" s="9"/>
      <c r="I118" s="11" t="s">
        <v>92</v>
      </c>
    </row>
    <row r="119" spans="1:9" ht="20.25" customHeight="1">
      <c r="A119" s="28" t="s">
        <v>23</v>
      </c>
      <c r="B119" s="28"/>
      <c r="C119" s="18">
        <f>SUM(C113:C118)</f>
        <v>655</v>
      </c>
      <c r="D119" s="18">
        <f t="shared" ref="D119:F119" si="34">SUM(D113:D118)</f>
        <v>11.47</v>
      </c>
      <c r="E119" s="18">
        <f t="shared" si="34"/>
        <v>7.6119999999999992</v>
      </c>
      <c r="F119" s="18">
        <f t="shared" si="34"/>
        <v>44.660000000000004</v>
      </c>
      <c r="G119" s="18">
        <f>SUM(G113:G118)</f>
        <v>640.65</v>
      </c>
      <c r="H119" s="6">
        <f t="shared" ref="H119" si="35">SUM(H113:H118)</f>
        <v>0</v>
      </c>
      <c r="I119" s="6"/>
    </row>
    <row r="120" spans="1:9" ht="25.5" customHeight="1">
      <c r="A120" s="27" t="s">
        <v>24</v>
      </c>
      <c r="B120" s="9" t="s">
        <v>120</v>
      </c>
      <c r="C120" s="14">
        <v>150</v>
      </c>
      <c r="D120" s="14">
        <v>11.78</v>
      </c>
      <c r="E120" s="14">
        <v>15.09</v>
      </c>
      <c r="F120" s="14">
        <v>3.8</v>
      </c>
      <c r="G120" s="14">
        <v>220.87</v>
      </c>
      <c r="H120" s="9"/>
      <c r="I120" s="11" t="s">
        <v>121</v>
      </c>
    </row>
    <row r="121" spans="1:9" s="4" customFormat="1" ht="25.5" customHeight="1">
      <c r="A121" s="27"/>
      <c r="B121" s="9" t="s">
        <v>21</v>
      </c>
      <c r="C121" s="14">
        <v>30</v>
      </c>
      <c r="D121" s="14">
        <v>0.2</v>
      </c>
      <c r="E121" s="14">
        <v>0.1</v>
      </c>
      <c r="F121" s="14">
        <v>1.5</v>
      </c>
      <c r="G121" s="14">
        <v>69.3</v>
      </c>
      <c r="H121" s="9"/>
      <c r="I121" s="11" t="s">
        <v>154</v>
      </c>
    </row>
    <row r="122" spans="1:9" ht="20.25" customHeight="1">
      <c r="A122" s="27"/>
      <c r="B122" s="9" t="s">
        <v>111</v>
      </c>
      <c r="C122" s="14">
        <v>20</v>
      </c>
      <c r="D122" s="19">
        <v>2.1</v>
      </c>
      <c r="E122" s="14">
        <v>1.04</v>
      </c>
      <c r="F122" s="19">
        <v>15.36</v>
      </c>
      <c r="G122" s="19">
        <v>91.6</v>
      </c>
      <c r="H122" s="9"/>
      <c r="I122" s="11" t="s">
        <v>112</v>
      </c>
    </row>
    <row r="123" spans="1:9" ht="20.25" customHeight="1">
      <c r="A123" s="27"/>
      <c r="B123" s="9" t="s">
        <v>110</v>
      </c>
      <c r="C123" s="14">
        <v>200</v>
      </c>
      <c r="D123" s="19">
        <v>1.4</v>
      </c>
      <c r="E123" s="19">
        <v>1.4</v>
      </c>
      <c r="F123" s="19">
        <v>11.2</v>
      </c>
      <c r="G123" s="19">
        <v>61</v>
      </c>
      <c r="H123" s="9"/>
      <c r="I123" s="11" t="s">
        <v>75</v>
      </c>
    </row>
    <row r="124" spans="1:9" ht="20.25" customHeight="1">
      <c r="A124" s="28" t="s">
        <v>26</v>
      </c>
      <c r="B124" s="28"/>
      <c r="C124" s="18">
        <f>SUM(C120:C123)</f>
        <v>400</v>
      </c>
      <c r="D124" s="18">
        <f t="shared" ref="D124:G124" si="36">SUM(D120:D123)</f>
        <v>15.479999999999999</v>
      </c>
      <c r="E124" s="18">
        <f t="shared" si="36"/>
        <v>17.63</v>
      </c>
      <c r="F124" s="18">
        <f t="shared" si="36"/>
        <v>31.86</v>
      </c>
      <c r="G124" s="18">
        <f t="shared" si="36"/>
        <v>442.77</v>
      </c>
      <c r="H124" s="6">
        <f t="shared" ref="H124" si="37">SUM(H120:H123)</f>
        <v>0</v>
      </c>
      <c r="I124" s="6"/>
    </row>
    <row r="125" spans="1:9" ht="20.25" customHeight="1">
      <c r="A125" s="28" t="s">
        <v>50</v>
      </c>
      <c r="B125" s="28"/>
      <c r="C125" s="18">
        <f>C124+C119+C112+C110</f>
        <v>1580</v>
      </c>
      <c r="D125" s="18">
        <f t="shared" ref="D125:G125" si="38">D124+D119+D112+D110</f>
        <v>39.379999999999995</v>
      </c>
      <c r="E125" s="18">
        <f t="shared" si="38"/>
        <v>43.111999999999995</v>
      </c>
      <c r="F125" s="18">
        <f t="shared" si="38"/>
        <v>126.25</v>
      </c>
      <c r="G125" s="18">
        <f t="shared" si="38"/>
        <v>1572.83</v>
      </c>
      <c r="H125" s="6">
        <f t="shared" ref="H125" si="39">H124+H119+H112+H110</f>
        <v>10</v>
      </c>
      <c r="I125" s="6"/>
    </row>
    <row r="126" spans="1:9" ht="21" customHeight="1">
      <c r="A126" s="29" t="s">
        <v>85</v>
      </c>
      <c r="B126" s="29"/>
      <c r="C126" s="29"/>
      <c r="D126" s="29"/>
      <c r="E126" s="29"/>
      <c r="F126" s="29"/>
      <c r="G126" s="29"/>
      <c r="H126" s="29"/>
      <c r="I126" s="29"/>
    </row>
    <row r="127" spans="1:9" ht="42" customHeight="1">
      <c r="A127" s="27" t="s">
        <v>11</v>
      </c>
      <c r="B127" s="9" t="s">
        <v>48</v>
      </c>
      <c r="C127" s="9">
        <v>150</v>
      </c>
      <c r="D127" s="9">
        <v>5.0999999999999996</v>
      </c>
      <c r="E127" s="9">
        <v>5.9</v>
      </c>
      <c r="F127" s="9">
        <v>23.8</v>
      </c>
      <c r="G127" s="9">
        <v>168.96</v>
      </c>
      <c r="H127" s="9"/>
      <c r="I127" s="11" t="s">
        <v>174</v>
      </c>
    </row>
    <row r="128" spans="1:9" ht="21" customHeight="1">
      <c r="A128" s="27"/>
      <c r="B128" s="9" t="s">
        <v>170</v>
      </c>
      <c r="C128" s="11">
        <v>60</v>
      </c>
      <c r="D128" s="9">
        <v>3.6</v>
      </c>
      <c r="E128" s="9">
        <v>1.2</v>
      </c>
      <c r="F128" s="9">
        <v>33.99</v>
      </c>
      <c r="G128" s="14">
        <v>142</v>
      </c>
      <c r="H128" s="9"/>
      <c r="I128" s="11" t="s">
        <v>73</v>
      </c>
    </row>
    <row r="129" spans="1:9" ht="22.5" customHeight="1">
      <c r="A129" s="27"/>
      <c r="B129" s="9" t="s">
        <v>14</v>
      </c>
      <c r="C129" s="12">
        <v>200</v>
      </c>
      <c r="D129" s="9">
        <v>2.8</v>
      </c>
      <c r="E129" s="9">
        <v>2.82</v>
      </c>
      <c r="F129" s="9">
        <v>17.18</v>
      </c>
      <c r="G129" s="9">
        <v>104.52</v>
      </c>
      <c r="H129" s="9"/>
      <c r="I129" s="11" t="s">
        <v>105</v>
      </c>
    </row>
    <row r="130" spans="1:9" ht="24" customHeight="1">
      <c r="A130" s="28" t="s">
        <v>15</v>
      </c>
      <c r="B130" s="28"/>
      <c r="C130" s="6">
        <f>SUM(C127:C129)</f>
        <v>410</v>
      </c>
      <c r="D130" s="16">
        <f t="shared" ref="D130:G130" si="40">SUM(D127:D129)</f>
        <v>11.5</v>
      </c>
      <c r="E130" s="16">
        <f t="shared" si="40"/>
        <v>9.92</v>
      </c>
      <c r="F130" s="16">
        <f t="shared" si="40"/>
        <v>74.97</v>
      </c>
      <c r="G130" s="16">
        <f t="shared" si="40"/>
        <v>415.48</v>
      </c>
      <c r="H130" s="16">
        <f t="shared" ref="H130" si="41">SUM(H127:H129)</f>
        <v>0</v>
      </c>
      <c r="I130" s="7"/>
    </row>
    <row r="131" spans="1:9" ht="36.75" customHeight="1">
      <c r="A131" s="7" t="s">
        <v>16</v>
      </c>
      <c r="B131" s="17" t="s">
        <v>17</v>
      </c>
      <c r="C131" s="9">
        <v>100</v>
      </c>
      <c r="D131" s="10">
        <v>0.5</v>
      </c>
      <c r="E131" s="9">
        <v>0.1</v>
      </c>
      <c r="F131" s="14">
        <v>1</v>
      </c>
      <c r="G131" s="14">
        <v>46</v>
      </c>
      <c r="H131" s="10"/>
      <c r="I131" s="11" t="s">
        <v>87</v>
      </c>
    </row>
    <row r="132" spans="1:9" ht="20.25" customHeight="1">
      <c r="A132" s="28" t="s">
        <v>18</v>
      </c>
      <c r="B132" s="28"/>
      <c r="C132" s="6">
        <f>C131</f>
        <v>100</v>
      </c>
      <c r="D132" s="16">
        <f t="shared" ref="D132:H132" si="42">D131</f>
        <v>0.5</v>
      </c>
      <c r="E132" s="16">
        <f t="shared" si="42"/>
        <v>0.1</v>
      </c>
      <c r="F132" s="18">
        <f t="shared" si="42"/>
        <v>1</v>
      </c>
      <c r="G132" s="16">
        <f t="shared" si="42"/>
        <v>46</v>
      </c>
      <c r="H132" s="16">
        <f t="shared" si="42"/>
        <v>0</v>
      </c>
      <c r="I132" s="7"/>
    </row>
    <row r="133" spans="1:9" ht="24.75" customHeight="1">
      <c r="A133" s="27" t="s">
        <v>19</v>
      </c>
      <c r="B133" s="9" t="s">
        <v>69</v>
      </c>
      <c r="C133" s="9">
        <v>30</v>
      </c>
      <c r="D133" s="9">
        <v>0.23</v>
      </c>
      <c r="E133" s="9">
        <v>0.03</v>
      </c>
      <c r="F133" s="9">
        <v>0.68</v>
      </c>
      <c r="G133" s="9">
        <v>3.9</v>
      </c>
      <c r="H133" s="9"/>
      <c r="I133" s="11" t="s">
        <v>70</v>
      </c>
    </row>
    <row r="134" spans="1:9" ht="25.5" customHeight="1">
      <c r="A134" s="27"/>
      <c r="B134" s="9" t="s">
        <v>123</v>
      </c>
      <c r="C134" s="9">
        <v>200</v>
      </c>
      <c r="D134" s="9">
        <v>1.52</v>
      </c>
      <c r="E134" s="9">
        <v>1.07</v>
      </c>
      <c r="F134" s="9">
        <v>9.6999999999999993</v>
      </c>
      <c r="G134" s="9">
        <v>55.39</v>
      </c>
      <c r="H134" s="9"/>
      <c r="I134" s="11" t="s">
        <v>124</v>
      </c>
    </row>
    <row r="135" spans="1:9" ht="21.75" customHeight="1">
      <c r="A135" s="27"/>
      <c r="B135" s="9" t="s">
        <v>125</v>
      </c>
      <c r="C135" s="9">
        <v>180</v>
      </c>
      <c r="D135" s="14">
        <v>17.420000000000002</v>
      </c>
      <c r="E135" s="14">
        <v>16.28</v>
      </c>
      <c r="F135" s="14">
        <v>26.71</v>
      </c>
      <c r="G135" s="14">
        <v>346.33</v>
      </c>
      <c r="H135" s="9"/>
      <c r="I135" s="11" t="s">
        <v>175</v>
      </c>
    </row>
    <row r="136" spans="1:9" ht="22.5" customHeight="1">
      <c r="A136" s="27"/>
      <c r="B136" s="9" t="s">
        <v>21</v>
      </c>
      <c r="C136" s="9">
        <v>30</v>
      </c>
      <c r="D136" s="9">
        <v>0.2</v>
      </c>
      <c r="E136" s="9">
        <v>0.1</v>
      </c>
      <c r="F136" s="14">
        <v>1.5</v>
      </c>
      <c r="G136" s="9">
        <v>69.3</v>
      </c>
      <c r="H136" s="9"/>
      <c r="I136" s="11" t="s">
        <v>154</v>
      </c>
    </row>
    <row r="137" spans="1:9" ht="25.5" customHeight="1">
      <c r="A137" s="27"/>
      <c r="B137" s="9" t="s">
        <v>196</v>
      </c>
      <c r="C137" s="9">
        <v>200</v>
      </c>
      <c r="D137" s="9">
        <v>0</v>
      </c>
      <c r="E137" s="9">
        <v>0</v>
      </c>
      <c r="F137" s="9">
        <v>3.4</v>
      </c>
      <c r="G137" s="9">
        <v>160</v>
      </c>
      <c r="H137" s="10">
        <v>30</v>
      </c>
      <c r="I137" s="11" t="s">
        <v>197</v>
      </c>
    </row>
    <row r="138" spans="1:9" ht="25.5" customHeight="1">
      <c r="A138" s="27"/>
      <c r="B138" s="9" t="s">
        <v>20</v>
      </c>
      <c r="C138" s="9">
        <v>40</v>
      </c>
      <c r="D138" s="9">
        <v>0.27</v>
      </c>
      <c r="E138" s="9">
        <v>0.01</v>
      </c>
      <c r="F138" s="9">
        <v>1.7</v>
      </c>
      <c r="G138" s="9">
        <v>72.400000000000006</v>
      </c>
      <c r="H138" s="9"/>
      <c r="I138" s="11" t="s">
        <v>92</v>
      </c>
    </row>
    <row r="139" spans="1:9" ht="18.75" customHeight="1">
      <c r="A139" s="28" t="s">
        <v>23</v>
      </c>
      <c r="B139" s="28"/>
      <c r="C139" s="6">
        <f>SUM(C133:C138)</f>
        <v>680</v>
      </c>
      <c r="D139" s="16">
        <f t="shared" ref="D139:G139" si="43">SUM(D133:D138)</f>
        <v>19.64</v>
      </c>
      <c r="E139" s="16">
        <f t="shared" si="43"/>
        <v>17.490000000000006</v>
      </c>
      <c r="F139" s="16">
        <f t="shared" si="43"/>
        <v>43.690000000000005</v>
      </c>
      <c r="G139" s="16">
        <f t="shared" si="43"/>
        <v>707.32</v>
      </c>
      <c r="H139" s="16">
        <f t="shared" ref="H139" si="44">SUM(H133:H138)</f>
        <v>30</v>
      </c>
      <c r="I139" s="7"/>
    </row>
    <row r="140" spans="1:9" ht="23.25" customHeight="1">
      <c r="A140" s="27" t="s">
        <v>24</v>
      </c>
      <c r="B140" s="9" t="s">
        <v>186</v>
      </c>
      <c r="C140" s="9">
        <v>120</v>
      </c>
      <c r="D140" s="9">
        <v>15.35</v>
      </c>
      <c r="E140" s="9">
        <v>19.03</v>
      </c>
      <c r="F140" s="9">
        <v>15.16</v>
      </c>
      <c r="G140" s="9">
        <v>324.85000000000002</v>
      </c>
      <c r="H140" s="9"/>
      <c r="I140" s="11" t="s">
        <v>187</v>
      </c>
    </row>
    <row r="141" spans="1:9" ht="22.5" customHeight="1">
      <c r="A141" s="27"/>
      <c r="B141" s="9" t="s">
        <v>25</v>
      </c>
      <c r="C141" s="9">
        <v>20</v>
      </c>
      <c r="D141" s="9">
        <v>0.48</v>
      </c>
      <c r="E141" s="9">
        <v>1.01</v>
      </c>
      <c r="F141" s="9">
        <v>2.98</v>
      </c>
      <c r="G141" s="9">
        <v>25.07</v>
      </c>
      <c r="H141" s="9">
        <v>0</v>
      </c>
      <c r="I141" s="13" t="s">
        <v>126</v>
      </c>
    </row>
    <row r="142" spans="1:9" s="4" customFormat="1" ht="22.5" customHeight="1">
      <c r="A142" s="27"/>
      <c r="B142" s="9" t="s">
        <v>21</v>
      </c>
      <c r="C142" s="14">
        <v>30</v>
      </c>
      <c r="D142" s="14">
        <v>0.2</v>
      </c>
      <c r="E142" s="14">
        <v>0.1</v>
      </c>
      <c r="F142" s="14">
        <v>1.5</v>
      </c>
      <c r="G142" s="14">
        <v>69.3</v>
      </c>
      <c r="H142" s="9"/>
      <c r="I142" s="11" t="s">
        <v>154</v>
      </c>
    </row>
    <row r="143" spans="1:9" ht="19.5" customHeight="1">
      <c r="A143" s="27"/>
      <c r="B143" s="9" t="s">
        <v>93</v>
      </c>
      <c r="C143" s="9">
        <v>180</v>
      </c>
      <c r="D143" s="9">
        <v>0</v>
      </c>
      <c r="E143" s="9">
        <v>0</v>
      </c>
      <c r="F143" s="9">
        <v>0.09</v>
      </c>
      <c r="G143" s="9">
        <v>36.950000000000003</v>
      </c>
      <c r="H143" s="9"/>
      <c r="I143" s="11" t="s">
        <v>156</v>
      </c>
    </row>
    <row r="144" spans="1:9" ht="27" customHeight="1">
      <c r="A144" s="28" t="s">
        <v>26</v>
      </c>
      <c r="B144" s="28"/>
      <c r="C144" s="6">
        <f>SUM(C140:C143)</f>
        <v>350</v>
      </c>
      <c r="D144" s="16">
        <f t="shared" ref="D144:G144" si="45">SUM(D140:D143)</f>
        <v>16.03</v>
      </c>
      <c r="E144" s="16">
        <f t="shared" si="45"/>
        <v>20.140000000000004</v>
      </c>
      <c r="F144" s="16">
        <f t="shared" si="45"/>
        <v>19.73</v>
      </c>
      <c r="G144" s="16">
        <f t="shared" si="45"/>
        <v>456.17</v>
      </c>
      <c r="H144" s="16">
        <f t="shared" ref="H144" si="46">SUM(H140:H143)</f>
        <v>0</v>
      </c>
      <c r="I144" s="6"/>
    </row>
    <row r="145" spans="1:9" ht="24" customHeight="1">
      <c r="A145" s="28" t="s">
        <v>51</v>
      </c>
      <c r="B145" s="28"/>
      <c r="C145" s="6">
        <f>C144+C139+C132+C130</f>
        <v>1540</v>
      </c>
      <c r="D145" s="16">
        <f t="shared" ref="D145:G145" si="47">D144+D139+D132+D130</f>
        <v>47.67</v>
      </c>
      <c r="E145" s="16">
        <f t="shared" si="47"/>
        <v>47.650000000000013</v>
      </c>
      <c r="F145" s="16">
        <f t="shared" si="47"/>
        <v>139.38999999999999</v>
      </c>
      <c r="G145" s="16">
        <f t="shared" si="47"/>
        <v>1624.97</v>
      </c>
      <c r="H145" s="16">
        <f t="shared" ref="H145" si="48">H144+H139+H132+H130</f>
        <v>30</v>
      </c>
      <c r="I145" s="6"/>
    </row>
    <row r="146" spans="1:9" ht="20.25" customHeight="1">
      <c r="A146" s="30" t="s">
        <v>52</v>
      </c>
      <c r="B146" s="30"/>
      <c r="C146" s="30"/>
      <c r="D146" s="30"/>
      <c r="E146" s="30"/>
      <c r="F146" s="30"/>
      <c r="G146" s="30"/>
      <c r="H146" s="30"/>
      <c r="I146" s="30"/>
    </row>
    <row r="147" spans="1:9" ht="37.5" customHeight="1">
      <c r="A147" s="27" t="s">
        <v>11</v>
      </c>
      <c r="B147" s="9" t="s">
        <v>76</v>
      </c>
      <c r="C147" s="14">
        <v>200</v>
      </c>
      <c r="D147" s="14">
        <v>4.58</v>
      </c>
      <c r="E147" s="14">
        <v>6.33</v>
      </c>
      <c r="F147" s="14">
        <v>22.2</v>
      </c>
      <c r="G147" s="14">
        <v>179.74</v>
      </c>
      <c r="H147" s="9"/>
      <c r="I147" s="11" t="s">
        <v>77</v>
      </c>
    </row>
    <row r="148" spans="1:9" ht="21" customHeight="1">
      <c r="A148" s="27"/>
      <c r="B148" s="9" t="s">
        <v>86</v>
      </c>
      <c r="C148" s="14">
        <v>45</v>
      </c>
      <c r="D148" s="14">
        <v>4.5999999999999996</v>
      </c>
      <c r="E148" s="14">
        <v>8.1999999999999993</v>
      </c>
      <c r="F148" s="14">
        <v>16</v>
      </c>
      <c r="G148" s="14">
        <v>145.79</v>
      </c>
      <c r="H148" s="14"/>
      <c r="I148" s="11" t="s">
        <v>13</v>
      </c>
    </row>
    <row r="149" spans="1:9" ht="24" customHeight="1">
      <c r="A149" s="27"/>
      <c r="B149" s="9" t="s">
        <v>97</v>
      </c>
      <c r="C149" s="14">
        <v>180</v>
      </c>
      <c r="D149" s="14">
        <v>1.18</v>
      </c>
      <c r="E149" s="14">
        <v>1.27</v>
      </c>
      <c r="F149" s="14">
        <v>10.09</v>
      </c>
      <c r="G149" s="14">
        <v>60.66</v>
      </c>
      <c r="H149" s="9"/>
      <c r="I149" s="11" t="s">
        <v>158</v>
      </c>
    </row>
    <row r="150" spans="1:9" ht="20.25" customHeight="1">
      <c r="A150" s="28" t="s">
        <v>15</v>
      </c>
      <c r="B150" s="28"/>
      <c r="C150" s="18">
        <f>SUM(C147:C149)</f>
        <v>425</v>
      </c>
      <c r="D150" s="18">
        <f t="shared" ref="D150:G150" si="49">SUM(D147:D149)</f>
        <v>10.36</v>
      </c>
      <c r="E150" s="18">
        <f t="shared" si="49"/>
        <v>15.799999999999999</v>
      </c>
      <c r="F150" s="18">
        <f t="shared" si="49"/>
        <v>48.290000000000006</v>
      </c>
      <c r="G150" s="18">
        <f t="shared" si="49"/>
        <v>386.18999999999994</v>
      </c>
      <c r="H150" s="6">
        <f t="shared" ref="H150" si="50">SUM(H147:H149)</f>
        <v>0</v>
      </c>
      <c r="I150" s="7"/>
    </row>
    <row r="151" spans="1:9" ht="39.75" customHeight="1">
      <c r="A151" s="7" t="s">
        <v>16</v>
      </c>
      <c r="B151" s="17" t="s">
        <v>44</v>
      </c>
      <c r="C151" s="22">
        <v>100</v>
      </c>
      <c r="D151" s="22">
        <v>0.34</v>
      </c>
      <c r="E151" s="22">
        <v>0.35</v>
      </c>
      <c r="F151" s="22">
        <v>10.35</v>
      </c>
      <c r="G151" s="22">
        <v>40</v>
      </c>
      <c r="H151" s="17">
        <v>10</v>
      </c>
      <c r="I151" s="7"/>
    </row>
    <row r="152" spans="1:9" ht="20.25" customHeight="1">
      <c r="A152" s="28" t="s">
        <v>18</v>
      </c>
      <c r="B152" s="28"/>
      <c r="C152" s="18">
        <f>C151</f>
        <v>100</v>
      </c>
      <c r="D152" s="18">
        <f t="shared" ref="D152:H152" si="51">D151</f>
        <v>0.34</v>
      </c>
      <c r="E152" s="18">
        <f t="shared" si="51"/>
        <v>0.35</v>
      </c>
      <c r="F152" s="18">
        <f t="shared" si="51"/>
        <v>10.35</v>
      </c>
      <c r="G152" s="18">
        <f t="shared" si="51"/>
        <v>40</v>
      </c>
      <c r="H152" s="6">
        <f t="shared" si="51"/>
        <v>10</v>
      </c>
      <c r="I152" s="7"/>
    </row>
    <row r="153" spans="1:9" ht="26.25" customHeight="1">
      <c r="A153" s="27" t="s">
        <v>19</v>
      </c>
      <c r="B153" s="9" t="s">
        <v>127</v>
      </c>
      <c r="C153" s="14">
        <v>60</v>
      </c>
      <c r="D153" s="14">
        <v>7.9</v>
      </c>
      <c r="E153" s="14">
        <v>1.81</v>
      </c>
      <c r="F153" s="14">
        <v>5.56</v>
      </c>
      <c r="G153" s="14">
        <v>40.28</v>
      </c>
      <c r="H153" s="9"/>
      <c r="I153" s="11" t="s">
        <v>128</v>
      </c>
    </row>
    <row r="154" spans="1:9" ht="39" customHeight="1">
      <c r="A154" s="27"/>
      <c r="B154" s="9" t="s">
        <v>129</v>
      </c>
      <c r="C154" s="14">
        <v>180</v>
      </c>
      <c r="D154" s="14">
        <v>1.19</v>
      </c>
      <c r="E154" s="14">
        <v>2.54</v>
      </c>
      <c r="F154" s="14">
        <v>9.1300000000000008</v>
      </c>
      <c r="G154" s="14">
        <v>68.040000000000006</v>
      </c>
      <c r="H154" s="9"/>
      <c r="I154" s="11" t="s">
        <v>130</v>
      </c>
    </row>
    <row r="155" spans="1:9" ht="24.75" customHeight="1">
      <c r="A155" s="27"/>
      <c r="B155" s="9" t="s">
        <v>131</v>
      </c>
      <c r="C155" s="14">
        <v>150</v>
      </c>
      <c r="D155" s="14">
        <v>2.79</v>
      </c>
      <c r="E155" s="14">
        <v>4.04</v>
      </c>
      <c r="F155" s="14">
        <v>18.36</v>
      </c>
      <c r="G155" s="14">
        <v>127.92</v>
      </c>
      <c r="H155" s="9"/>
      <c r="I155" s="11" t="s">
        <v>132</v>
      </c>
    </row>
    <row r="156" spans="1:9" ht="26.25" customHeight="1">
      <c r="A156" s="27"/>
      <c r="B156" s="9" t="s">
        <v>71</v>
      </c>
      <c r="C156" s="14">
        <v>80</v>
      </c>
      <c r="D156" s="14">
        <v>15.03</v>
      </c>
      <c r="E156" s="14">
        <v>6.69</v>
      </c>
      <c r="F156" s="14">
        <v>7</v>
      </c>
      <c r="G156" s="14">
        <v>161.84</v>
      </c>
      <c r="H156" s="9"/>
      <c r="I156" s="11" t="s">
        <v>133</v>
      </c>
    </row>
    <row r="157" spans="1:9" s="3" customFormat="1" ht="22.5" customHeight="1">
      <c r="A157" s="27"/>
      <c r="B157" s="9" t="s">
        <v>91</v>
      </c>
      <c r="C157" s="9">
        <v>180</v>
      </c>
      <c r="D157" s="9">
        <v>0.4</v>
      </c>
      <c r="E157" s="9">
        <v>2E-3</v>
      </c>
      <c r="F157" s="9">
        <v>1.5</v>
      </c>
      <c r="G157" s="9">
        <v>67.099999999999994</v>
      </c>
      <c r="H157" s="10"/>
      <c r="I157" s="11" t="s">
        <v>153</v>
      </c>
    </row>
    <row r="158" spans="1:9" ht="21.75" customHeight="1">
      <c r="A158" s="27"/>
      <c r="B158" s="9" t="s">
        <v>21</v>
      </c>
      <c r="C158" s="14">
        <v>30</v>
      </c>
      <c r="D158" s="14">
        <v>0.2</v>
      </c>
      <c r="E158" s="14">
        <v>0.1</v>
      </c>
      <c r="F158" s="14">
        <v>1.5</v>
      </c>
      <c r="G158" s="14">
        <v>69.3</v>
      </c>
      <c r="H158" s="9"/>
      <c r="I158" s="11" t="s">
        <v>154</v>
      </c>
    </row>
    <row r="159" spans="1:9" ht="20.25" customHeight="1">
      <c r="A159" s="27"/>
      <c r="B159" s="9" t="s">
        <v>20</v>
      </c>
      <c r="C159" s="14">
        <v>40</v>
      </c>
      <c r="D159" s="14">
        <v>0.27</v>
      </c>
      <c r="E159" s="14">
        <v>0.01</v>
      </c>
      <c r="F159" s="14">
        <v>1.7</v>
      </c>
      <c r="G159" s="14">
        <v>72.400000000000006</v>
      </c>
      <c r="H159" s="9"/>
      <c r="I159" s="11" t="s">
        <v>92</v>
      </c>
    </row>
    <row r="160" spans="1:9" ht="21.75" customHeight="1">
      <c r="A160" s="28" t="s">
        <v>23</v>
      </c>
      <c r="B160" s="28"/>
      <c r="C160" s="18">
        <f>SUM(C153:C159)</f>
        <v>720</v>
      </c>
      <c r="D160" s="18">
        <f t="shared" ref="D160:G160" si="52">SUM(D153:D159)</f>
        <v>27.779999999999994</v>
      </c>
      <c r="E160" s="18">
        <f t="shared" si="52"/>
        <v>15.192000000000002</v>
      </c>
      <c r="F160" s="18">
        <f t="shared" si="52"/>
        <v>44.75</v>
      </c>
      <c r="G160" s="18">
        <f t="shared" si="52"/>
        <v>606.88</v>
      </c>
      <c r="H160" s="6">
        <f t="shared" ref="H160" si="53">SUM(H153:H159)</f>
        <v>0</v>
      </c>
      <c r="I160" s="7"/>
    </row>
    <row r="161" spans="1:9" ht="32.25" customHeight="1">
      <c r="A161" s="27" t="s">
        <v>24</v>
      </c>
      <c r="B161" s="9" t="s">
        <v>134</v>
      </c>
      <c r="C161" s="14">
        <v>180</v>
      </c>
      <c r="D161" s="14">
        <v>1.93</v>
      </c>
      <c r="E161" s="14">
        <v>4.93</v>
      </c>
      <c r="F161" s="14">
        <v>12.96</v>
      </c>
      <c r="G161" s="14">
        <v>121.47</v>
      </c>
      <c r="H161" s="9"/>
      <c r="I161" s="11" t="s">
        <v>135</v>
      </c>
    </row>
    <row r="162" spans="1:9" s="4" customFormat="1" ht="26.25" customHeight="1">
      <c r="A162" s="27"/>
      <c r="B162" s="9" t="s">
        <v>21</v>
      </c>
      <c r="C162" s="14">
        <v>30</v>
      </c>
      <c r="D162" s="14">
        <v>0.2</v>
      </c>
      <c r="E162" s="14">
        <v>0.1</v>
      </c>
      <c r="F162" s="14">
        <v>1.5</v>
      </c>
      <c r="G162" s="14">
        <v>69.3</v>
      </c>
      <c r="H162" s="9"/>
      <c r="I162" s="11" t="s">
        <v>22</v>
      </c>
    </row>
    <row r="163" spans="1:9" ht="27" customHeight="1">
      <c r="A163" s="27"/>
      <c r="B163" s="9" t="s">
        <v>136</v>
      </c>
      <c r="C163" s="14">
        <v>80</v>
      </c>
      <c r="D163" s="14">
        <v>7.4</v>
      </c>
      <c r="E163" s="14">
        <v>5.4</v>
      </c>
      <c r="F163" s="14">
        <v>45</v>
      </c>
      <c r="G163" s="14">
        <v>280.92</v>
      </c>
      <c r="H163" s="9"/>
      <c r="I163" s="11" t="s">
        <v>137</v>
      </c>
    </row>
    <row r="164" spans="1:9" ht="20.25" customHeight="1">
      <c r="A164" s="27"/>
      <c r="B164" s="9" t="s">
        <v>53</v>
      </c>
      <c r="C164" s="14">
        <v>180</v>
      </c>
      <c r="D164" s="14">
        <v>0.04</v>
      </c>
      <c r="E164" s="14">
        <v>0</v>
      </c>
      <c r="F164" s="14">
        <v>8.3699999999999992</v>
      </c>
      <c r="G164" s="14">
        <v>35.56</v>
      </c>
      <c r="H164" s="9"/>
      <c r="I164" s="11" t="s">
        <v>176</v>
      </c>
    </row>
    <row r="165" spans="1:9" ht="20.25" customHeight="1">
      <c r="A165" s="28" t="s">
        <v>26</v>
      </c>
      <c r="B165" s="28"/>
      <c r="C165" s="18">
        <f>SUM(C161:C164)</f>
        <v>470</v>
      </c>
      <c r="D165" s="18">
        <f t="shared" ref="D165:G165" si="54">SUM(D161:D164)</f>
        <v>9.57</v>
      </c>
      <c r="E165" s="18">
        <f t="shared" si="54"/>
        <v>10.43</v>
      </c>
      <c r="F165" s="18">
        <f>SUM(F161:F164)</f>
        <v>67.83</v>
      </c>
      <c r="G165" s="18">
        <f t="shared" si="54"/>
        <v>507.25</v>
      </c>
      <c r="H165" s="6">
        <f t="shared" ref="H165" si="55">SUM(H161:H164)</f>
        <v>0</v>
      </c>
      <c r="I165" s="6"/>
    </row>
    <row r="166" spans="1:9" ht="20.25" customHeight="1">
      <c r="A166" s="28" t="s">
        <v>54</v>
      </c>
      <c r="B166" s="28"/>
      <c r="C166" s="18">
        <f>C165+C160+C152+C150</f>
        <v>1715</v>
      </c>
      <c r="D166" s="18">
        <f t="shared" ref="D166:G166" si="56">D165+D160+D152+D150</f>
        <v>48.05</v>
      </c>
      <c r="E166" s="18">
        <f t="shared" si="56"/>
        <v>41.771999999999998</v>
      </c>
      <c r="F166" s="18">
        <f t="shared" si="56"/>
        <v>171.22</v>
      </c>
      <c r="G166" s="18">
        <f t="shared" si="56"/>
        <v>1540.3200000000002</v>
      </c>
      <c r="H166" s="6">
        <f t="shared" ref="H166" si="57">H165+H160+H152+H150</f>
        <v>10</v>
      </c>
      <c r="I166" s="6"/>
    </row>
    <row r="167" spans="1:9" ht="20.25" customHeight="1">
      <c r="A167" s="29" t="s">
        <v>68</v>
      </c>
      <c r="B167" s="29"/>
      <c r="C167" s="29"/>
      <c r="D167" s="29"/>
      <c r="E167" s="29"/>
      <c r="F167" s="29"/>
      <c r="G167" s="29"/>
      <c r="H167" s="29"/>
      <c r="I167" s="29"/>
    </row>
    <row r="168" spans="1:9" ht="42.75" customHeight="1">
      <c r="A168" s="27" t="s">
        <v>11</v>
      </c>
      <c r="B168" s="9" t="s">
        <v>103</v>
      </c>
      <c r="C168" s="14">
        <v>200</v>
      </c>
      <c r="D168" s="14">
        <v>3.29</v>
      </c>
      <c r="E168" s="14">
        <v>4.88</v>
      </c>
      <c r="F168" s="14">
        <v>19.100000000000001</v>
      </c>
      <c r="G168" s="14">
        <v>144.77000000000001</v>
      </c>
      <c r="H168" s="9"/>
      <c r="I168" s="11" t="s">
        <v>104</v>
      </c>
    </row>
    <row r="169" spans="1:9" ht="25.5" customHeight="1">
      <c r="A169" s="27"/>
      <c r="B169" s="9" t="s">
        <v>96</v>
      </c>
      <c r="C169" s="21">
        <v>36</v>
      </c>
      <c r="D169" s="14">
        <v>2.2000000000000002</v>
      </c>
      <c r="E169" s="14">
        <v>5.2</v>
      </c>
      <c r="F169" s="14">
        <v>14.59</v>
      </c>
      <c r="G169" s="14">
        <v>115.38</v>
      </c>
      <c r="H169" s="9"/>
      <c r="I169" s="11" t="s">
        <v>30</v>
      </c>
    </row>
    <row r="170" spans="1:9" ht="27" customHeight="1">
      <c r="A170" s="27"/>
      <c r="B170" s="9" t="s">
        <v>14</v>
      </c>
      <c r="C170" s="14">
        <v>200</v>
      </c>
      <c r="D170" s="14">
        <v>2.8</v>
      </c>
      <c r="E170" s="14">
        <v>2.82</v>
      </c>
      <c r="F170" s="14">
        <v>17.18</v>
      </c>
      <c r="G170" s="14">
        <v>104.52</v>
      </c>
      <c r="H170" s="9"/>
      <c r="I170" s="11" t="s">
        <v>105</v>
      </c>
    </row>
    <row r="171" spans="1:9" ht="27.75" customHeight="1">
      <c r="A171" s="28" t="s">
        <v>15</v>
      </c>
      <c r="B171" s="28"/>
      <c r="C171" s="18">
        <f>SUM(C168:C170)</f>
        <v>436</v>
      </c>
      <c r="D171" s="18">
        <f t="shared" ref="D171:H171" si="58">SUM(D168:D170)</f>
        <v>8.2899999999999991</v>
      </c>
      <c r="E171" s="18">
        <f t="shared" si="58"/>
        <v>12.9</v>
      </c>
      <c r="F171" s="18">
        <f t="shared" si="58"/>
        <v>50.87</v>
      </c>
      <c r="G171" s="18">
        <f t="shared" si="58"/>
        <v>364.66999999999996</v>
      </c>
      <c r="H171" s="25">
        <f t="shared" si="58"/>
        <v>0</v>
      </c>
      <c r="I171" s="26"/>
    </row>
    <row r="172" spans="1:9" ht="38.25" customHeight="1">
      <c r="A172" s="26" t="s">
        <v>16</v>
      </c>
      <c r="B172" s="26" t="s">
        <v>44</v>
      </c>
      <c r="C172" s="22">
        <v>100</v>
      </c>
      <c r="D172" s="22">
        <v>0.34</v>
      </c>
      <c r="E172" s="22">
        <v>0.35</v>
      </c>
      <c r="F172" s="22">
        <v>10.35</v>
      </c>
      <c r="G172" s="22">
        <v>40</v>
      </c>
      <c r="H172" s="26">
        <v>10</v>
      </c>
      <c r="I172" s="24"/>
    </row>
    <row r="173" spans="1:9" ht="24.75" customHeight="1">
      <c r="A173" s="28" t="s">
        <v>18</v>
      </c>
      <c r="B173" s="28"/>
      <c r="C173" s="18">
        <f>C172</f>
        <v>100</v>
      </c>
      <c r="D173" s="18">
        <f t="shared" ref="D173:H173" si="59">D172</f>
        <v>0.34</v>
      </c>
      <c r="E173" s="18">
        <f t="shared" si="59"/>
        <v>0.35</v>
      </c>
      <c r="F173" s="18">
        <f t="shared" si="59"/>
        <v>10.35</v>
      </c>
      <c r="G173" s="18">
        <f t="shared" si="59"/>
        <v>40</v>
      </c>
      <c r="H173" s="25">
        <f t="shared" si="59"/>
        <v>10</v>
      </c>
      <c r="I173" s="26"/>
    </row>
    <row r="174" spans="1:9" ht="23.25" customHeight="1">
      <c r="A174" s="27" t="s">
        <v>19</v>
      </c>
      <c r="B174" s="9" t="s">
        <v>106</v>
      </c>
      <c r="C174" s="14">
        <v>20</v>
      </c>
      <c r="D174" s="14">
        <v>0.6</v>
      </c>
      <c r="E174" s="14">
        <v>0.03</v>
      </c>
      <c r="F174" s="14">
        <v>11.7</v>
      </c>
      <c r="G174" s="14">
        <v>7.88</v>
      </c>
      <c r="H174" s="10"/>
      <c r="I174" s="11" t="s">
        <v>165</v>
      </c>
    </row>
    <row r="175" spans="1:9" ht="39.75" customHeight="1">
      <c r="A175" s="27"/>
      <c r="B175" s="9" t="s">
        <v>107</v>
      </c>
      <c r="C175" s="14">
        <v>200</v>
      </c>
      <c r="D175" s="14">
        <v>1.95</v>
      </c>
      <c r="E175" s="14">
        <v>2.99</v>
      </c>
      <c r="F175" s="14">
        <v>14.02</v>
      </c>
      <c r="G175" s="14">
        <v>95.75</v>
      </c>
      <c r="H175" s="10"/>
      <c r="I175" s="11" t="s">
        <v>108</v>
      </c>
    </row>
    <row r="176" spans="1:9" ht="21" customHeight="1">
      <c r="A176" s="27"/>
      <c r="B176" s="9" t="s">
        <v>35</v>
      </c>
      <c r="C176" s="14">
        <v>80</v>
      </c>
      <c r="D176" s="14">
        <v>9</v>
      </c>
      <c r="E176" s="14">
        <v>9.9</v>
      </c>
      <c r="F176" s="14">
        <v>2.9</v>
      </c>
      <c r="G176" s="14">
        <v>151.5</v>
      </c>
      <c r="H176" s="9"/>
      <c r="I176" s="11" t="s">
        <v>166</v>
      </c>
    </row>
    <row r="177" spans="1:9" ht="27.75" customHeight="1">
      <c r="A177" s="27"/>
      <c r="B177" s="9" t="s">
        <v>42</v>
      </c>
      <c r="C177" s="14">
        <v>110</v>
      </c>
      <c r="D177" s="14">
        <v>4.3</v>
      </c>
      <c r="E177" s="14">
        <v>2.6</v>
      </c>
      <c r="F177" s="14">
        <v>30</v>
      </c>
      <c r="G177" s="14">
        <v>170.27</v>
      </c>
      <c r="H177" s="9"/>
      <c r="I177" s="11" t="s">
        <v>167</v>
      </c>
    </row>
    <row r="178" spans="1:9" ht="26.25" customHeight="1">
      <c r="A178" s="27"/>
      <c r="B178" s="9" t="s">
        <v>198</v>
      </c>
      <c r="C178" s="14">
        <v>200</v>
      </c>
      <c r="D178" s="14">
        <v>0</v>
      </c>
      <c r="E178" s="14">
        <v>0</v>
      </c>
      <c r="F178" s="14">
        <v>18.170000000000002</v>
      </c>
      <c r="G178" s="14">
        <v>75.16</v>
      </c>
      <c r="H178" s="10"/>
      <c r="I178" s="11" t="s">
        <v>199</v>
      </c>
    </row>
    <row r="179" spans="1:9" ht="23.25" customHeight="1">
      <c r="A179" s="27"/>
      <c r="B179" s="9" t="s">
        <v>21</v>
      </c>
      <c r="C179" s="14">
        <v>30</v>
      </c>
      <c r="D179" s="14">
        <v>0.2</v>
      </c>
      <c r="E179" s="14">
        <v>0.1</v>
      </c>
      <c r="F179" s="14">
        <v>1.5</v>
      </c>
      <c r="G179" s="14">
        <v>69.3</v>
      </c>
      <c r="H179" s="9"/>
      <c r="I179" s="11" t="s">
        <v>154</v>
      </c>
    </row>
    <row r="180" spans="1:9" ht="22.5" customHeight="1">
      <c r="A180" s="27"/>
      <c r="B180" s="9" t="s">
        <v>20</v>
      </c>
      <c r="C180" s="14">
        <v>40</v>
      </c>
      <c r="D180" s="14">
        <v>0.27</v>
      </c>
      <c r="E180" s="14">
        <v>0.01</v>
      </c>
      <c r="F180" s="14">
        <v>1.7</v>
      </c>
      <c r="G180" s="14">
        <v>72.400000000000006</v>
      </c>
      <c r="H180" s="9"/>
      <c r="I180" s="11" t="s">
        <v>92</v>
      </c>
    </row>
    <row r="181" spans="1:9" ht="20.25" customHeight="1">
      <c r="A181" s="28" t="s">
        <v>23</v>
      </c>
      <c r="B181" s="28"/>
      <c r="C181" s="18">
        <f>SUM(C174:C180)</f>
        <v>680</v>
      </c>
      <c r="D181" s="18">
        <f t="shared" ref="D181:H181" si="60">SUM(D174:D180)</f>
        <v>16.32</v>
      </c>
      <c r="E181" s="18">
        <f t="shared" si="60"/>
        <v>15.629999999999999</v>
      </c>
      <c r="F181" s="18">
        <f t="shared" si="60"/>
        <v>79.989999999999995</v>
      </c>
      <c r="G181" s="18">
        <f t="shared" si="60"/>
        <v>642.25999999999988</v>
      </c>
      <c r="H181" s="25">
        <f t="shared" si="60"/>
        <v>0</v>
      </c>
      <c r="I181" s="25"/>
    </row>
    <row r="182" spans="1:9" ht="38.25" customHeight="1">
      <c r="A182" s="27" t="s">
        <v>24</v>
      </c>
      <c r="B182" s="9" t="s">
        <v>109</v>
      </c>
      <c r="C182" s="14">
        <v>180</v>
      </c>
      <c r="D182" s="14">
        <v>18.07</v>
      </c>
      <c r="E182" s="14">
        <v>8.1199999999999992</v>
      </c>
      <c r="F182" s="14">
        <v>29.38</v>
      </c>
      <c r="G182" s="14">
        <v>313.83</v>
      </c>
      <c r="H182" s="9"/>
      <c r="I182" s="11" t="s">
        <v>168</v>
      </c>
    </row>
    <row r="183" spans="1:9" ht="20.25" customHeight="1">
      <c r="A183" s="27"/>
      <c r="B183" s="9" t="s">
        <v>93</v>
      </c>
      <c r="C183" s="14">
        <v>180</v>
      </c>
      <c r="D183" s="14">
        <v>0</v>
      </c>
      <c r="E183" s="14">
        <v>0</v>
      </c>
      <c r="F183" s="14">
        <v>0.09</v>
      </c>
      <c r="G183" s="14">
        <v>36.950000000000003</v>
      </c>
      <c r="H183" s="14"/>
      <c r="I183" s="11" t="s">
        <v>156</v>
      </c>
    </row>
    <row r="184" spans="1:9" ht="20.25" customHeight="1">
      <c r="A184" s="27"/>
      <c r="B184" s="9" t="s">
        <v>111</v>
      </c>
      <c r="C184" s="14">
        <v>20</v>
      </c>
      <c r="D184" s="19">
        <v>2.1</v>
      </c>
      <c r="E184" s="14">
        <v>1.04</v>
      </c>
      <c r="F184" s="19">
        <v>15.36</v>
      </c>
      <c r="G184" s="19">
        <v>91.6</v>
      </c>
      <c r="H184" s="9"/>
      <c r="I184" s="11" t="s">
        <v>112</v>
      </c>
    </row>
    <row r="185" spans="1:9" ht="20.25" customHeight="1">
      <c r="A185" s="27"/>
      <c r="B185" s="9" t="s">
        <v>21</v>
      </c>
      <c r="C185" s="14">
        <v>30</v>
      </c>
      <c r="D185" s="14">
        <v>0.2</v>
      </c>
      <c r="E185" s="14">
        <v>0.1</v>
      </c>
      <c r="F185" s="14">
        <v>1.5</v>
      </c>
      <c r="G185" s="14">
        <v>69.3</v>
      </c>
      <c r="H185" s="9"/>
      <c r="I185" s="11" t="s">
        <v>154</v>
      </c>
    </row>
    <row r="186" spans="1:9" ht="20.25" customHeight="1">
      <c r="A186" s="28" t="s">
        <v>26</v>
      </c>
      <c r="B186" s="28"/>
      <c r="C186" s="18">
        <f>SUM(C182:C185)</f>
        <v>410</v>
      </c>
      <c r="D186" s="18">
        <f t="shared" ref="D186:H186" si="61">SUM(D182:D185)</f>
        <v>20.37</v>
      </c>
      <c r="E186" s="18">
        <f t="shared" si="61"/>
        <v>9.26</v>
      </c>
      <c r="F186" s="18">
        <f t="shared" si="61"/>
        <v>46.33</v>
      </c>
      <c r="G186" s="18">
        <f t="shared" si="61"/>
        <v>511.68</v>
      </c>
      <c r="H186" s="25">
        <f t="shared" si="61"/>
        <v>0</v>
      </c>
      <c r="I186" s="25"/>
    </row>
    <row r="187" spans="1:9" ht="20.25" customHeight="1">
      <c r="A187" s="28" t="s">
        <v>43</v>
      </c>
      <c r="B187" s="28"/>
      <c r="C187" s="18">
        <f>C186+C181+C173+C171</f>
        <v>1626</v>
      </c>
      <c r="D187" s="18">
        <f t="shared" ref="D187:H187" si="62">D186+D181+D173+D171</f>
        <v>45.32</v>
      </c>
      <c r="E187" s="18">
        <f t="shared" si="62"/>
        <v>38.14</v>
      </c>
      <c r="F187" s="18">
        <f t="shared" si="62"/>
        <v>187.54</v>
      </c>
      <c r="G187" s="18">
        <f t="shared" si="62"/>
        <v>1558.6099999999997</v>
      </c>
      <c r="H187" s="25">
        <f t="shared" si="62"/>
        <v>10</v>
      </c>
      <c r="I187" s="25"/>
    </row>
    <row r="188" spans="1:9" ht="20.25" customHeight="1">
      <c r="A188" s="30" t="s">
        <v>58</v>
      </c>
      <c r="B188" s="30"/>
      <c r="C188" s="30"/>
      <c r="D188" s="30"/>
      <c r="E188" s="30"/>
      <c r="F188" s="30"/>
      <c r="G188" s="30"/>
      <c r="H188" s="30"/>
      <c r="I188" s="30"/>
    </row>
    <row r="189" spans="1:9" ht="34.5" customHeight="1">
      <c r="A189" s="27" t="s">
        <v>11</v>
      </c>
      <c r="B189" s="9" t="s">
        <v>143</v>
      </c>
      <c r="C189" s="14">
        <v>200</v>
      </c>
      <c r="D189" s="14">
        <v>6.18</v>
      </c>
      <c r="E189" s="14">
        <v>6.86</v>
      </c>
      <c r="F189" s="14">
        <v>37.56</v>
      </c>
      <c r="G189" s="14">
        <v>249.37</v>
      </c>
      <c r="H189" s="9"/>
      <c r="I189" s="11" t="s">
        <v>178</v>
      </c>
    </row>
    <row r="190" spans="1:9" ht="20.25" customHeight="1">
      <c r="A190" s="27"/>
      <c r="B190" s="9" t="s">
        <v>170</v>
      </c>
      <c r="C190" s="14">
        <v>60</v>
      </c>
      <c r="D190" s="14">
        <v>3.6</v>
      </c>
      <c r="E190" s="14">
        <v>1.2</v>
      </c>
      <c r="F190" s="14">
        <v>33.99</v>
      </c>
      <c r="G190" s="14">
        <v>142</v>
      </c>
      <c r="H190" s="9"/>
      <c r="I190" s="11" t="s">
        <v>73</v>
      </c>
    </row>
    <row r="191" spans="1:9" ht="20.25" customHeight="1">
      <c r="A191" s="27"/>
      <c r="B191" s="9" t="s">
        <v>14</v>
      </c>
      <c r="C191" s="12">
        <v>200</v>
      </c>
      <c r="D191" s="9">
        <v>2.8</v>
      </c>
      <c r="E191" s="9">
        <v>2.82</v>
      </c>
      <c r="F191" s="9">
        <v>17.18</v>
      </c>
      <c r="G191" s="9">
        <v>104.52</v>
      </c>
      <c r="H191" s="9"/>
      <c r="I191" s="11" t="s">
        <v>105</v>
      </c>
    </row>
    <row r="192" spans="1:9" ht="20.25" customHeight="1">
      <c r="A192" s="28" t="s">
        <v>15</v>
      </c>
      <c r="B192" s="28"/>
      <c r="C192" s="18">
        <f>SUM(C189:C191)</f>
        <v>460</v>
      </c>
      <c r="D192" s="18">
        <f t="shared" ref="D192:G192" si="63">SUM(D189:D191)</f>
        <v>12.579999999999998</v>
      </c>
      <c r="E192" s="18">
        <f t="shared" si="63"/>
        <v>10.88</v>
      </c>
      <c r="F192" s="18">
        <f t="shared" si="63"/>
        <v>88.730000000000018</v>
      </c>
      <c r="G192" s="18">
        <f t="shared" si="63"/>
        <v>495.89</v>
      </c>
      <c r="H192" s="6">
        <f t="shared" ref="H192" si="64">SUM(H189:H191)</f>
        <v>0</v>
      </c>
      <c r="I192" s="7"/>
    </row>
    <row r="193" spans="1:9" ht="41.25" customHeight="1">
      <c r="A193" s="7" t="s">
        <v>16</v>
      </c>
      <c r="B193" s="17" t="s">
        <v>44</v>
      </c>
      <c r="C193" s="22">
        <v>100</v>
      </c>
      <c r="D193" s="22">
        <v>0.34</v>
      </c>
      <c r="E193" s="22">
        <v>0.35</v>
      </c>
      <c r="F193" s="22">
        <v>10.35</v>
      </c>
      <c r="G193" s="22">
        <v>40</v>
      </c>
      <c r="H193" s="17">
        <v>10</v>
      </c>
      <c r="I193" s="7"/>
    </row>
    <row r="194" spans="1:9" ht="20.25" customHeight="1">
      <c r="A194" s="28" t="s">
        <v>18</v>
      </c>
      <c r="B194" s="28"/>
      <c r="C194" s="18">
        <f>C193</f>
        <v>100</v>
      </c>
      <c r="D194" s="18">
        <f t="shared" ref="D194:H194" si="65">D193</f>
        <v>0.34</v>
      </c>
      <c r="E194" s="18">
        <f t="shared" si="65"/>
        <v>0.35</v>
      </c>
      <c r="F194" s="18">
        <f t="shared" si="65"/>
        <v>10.35</v>
      </c>
      <c r="G194" s="18">
        <f t="shared" si="65"/>
        <v>40</v>
      </c>
      <c r="H194" s="6">
        <f t="shared" si="65"/>
        <v>10</v>
      </c>
      <c r="I194" s="7"/>
    </row>
    <row r="195" spans="1:9" ht="42.75" customHeight="1">
      <c r="A195" s="27" t="s">
        <v>19</v>
      </c>
      <c r="B195" s="9" t="s">
        <v>144</v>
      </c>
      <c r="C195" s="14">
        <v>60</v>
      </c>
      <c r="D195" s="14">
        <v>0.51</v>
      </c>
      <c r="E195" s="14">
        <v>2.09</v>
      </c>
      <c r="F195" s="14">
        <v>2.5099999999999998</v>
      </c>
      <c r="G195" s="14">
        <v>28.41</v>
      </c>
      <c r="H195" s="9"/>
      <c r="I195" s="11" t="s">
        <v>145</v>
      </c>
    </row>
    <row r="196" spans="1:9" ht="41.25" customHeight="1">
      <c r="A196" s="27"/>
      <c r="B196" s="9" t="s">
        <v>146</v>
      </c>
      <c r="C196" s="14">
        <v>180</v>
      </c>
      <c r="D196" s="14">
        <v>1.57</v>
      </c>
      <c r="E196" s="14">
        <v>0.98</v>
      </c>
      <c r="F196" s="14">
        <v>11.83</v>
      </c>
      <c r="G196" s="14">
        <v>65.989999999999995</v>
      </c>
      <c r="H196" s="9"/>
      <c r="I196" s="11" t="s">
        <v>147</v>
      </c>
    </row>
    <row r="197" spans="1:9" ht="37.5" customHeight="1">
      <c r="A197" s="27"/>
      <c r="B197" s="9" t="s">
        <v>34</v>
      </c>
      <c r="C197" s="14">
        <v>150</v>
      </c>
      <c r="D197" s="14">
        <v>5.87</v>
      </c>
      <c r="E197" s="14">
        <v>6.61</v>
      </c>
      <c r="F197" s="14">
        <v>36.39</v>
      </c>
      <c r="G197" s="14">
        <v>221.99</v>
      </c>
      <c r="H197" s="9"/>
      <c r="I197" s="11" t="s">
        <v>142</v>
      </c>
    </row>
    <row r="198" spans="1:9" s="4" customFormat="1" ht="16.5" customHeight="1">
      <c r="A198" s="27"/>
      <c r="B198" s="9" t="s">
        <v>40</v>
      </c>
      <c r="C198" s="14">
        <v>80</v>
      </c>
      <c r="D198" s="14">
        <v>10.63</v>
      </c>
      <c r="E198" s="14">
        <v>12.38</v>
      </c>
      <c r="F198" s="14">
        <v>2.2000000000000002</v>
      </c>
      <c r="G198" s="14">
        <v>181.43</v>
      </c>
      <c r="H198" s="9"/>
      <c r="I198" s="11" t="s">
        <v>41</v>
      </c>
    </row>
    <row r="199" spans="1:9" ht="20.25" customHeight="1">
      <c r="A199" s="27"/>
      <c r="B199" s="9" t="s">
        <v>91</v>
      </c>
      <c r="C199" s="9">
        <v>180</v>
      </c>
      <c r="D199" s="9">
        <v>0.4</v>
      </c>
      <c r="E199" s="9">
        <v>2E-3</v>
      </c>
      <c r="F199" s="9">
        <v>1.5</v>
      </c>
      <c r="G199" s="9">
        <v>67.099999999999994</v>
      </c>
      <c r="H199" s="10"/>
      <c r="I199" s="11" t="s">
        <v>153</v>
      </c>
    </row>
    <row r="200" spans="1:9" ht="20.25" customHeight="1">
      <c r="A200" s="27"/>
      <c r="B200" s="9" t="s">
        <v>21</v>
      </c>
      <c r="C200" s="14">
        <v>30</v>
      </c>
      <c r="D200" s="14">
        <v>0.2</v>
      </c>
      <c r="E200" s="14">
        <v>0.1</v>
      </c>
      <c r="F200" s="14">
        <v>1.5</v>
      </c>
      <c r="G200" s="14">
        <v>69.3</v>
      </c>
      <c r="H200" s="9"/>
      <c r="I200" s="11" t="s">
        <v>154</v>
      </c>
    </row>
    <row r="201" spans="1:9" ht="20.25" customHeight="1">
      <c r="A201" s="27"/>
      <c r="B201" s="9" t="s">
        <v>20</v>
      </c>
      <c r="C201" s="14">
        <v>40</v>
      </c>
      <c r="D201" s="14">
        <v>0.27</v>
      </c>
      <c r="E201" s="14">
        <v>0.01</v>
      </c>
      <c r="F201" s="14">
        <v>1.7</v>
      </c>
      <c r="G201" s="14">
        <v>72.400000000000006</v>
      </c>
      <c r="H201" s="9"/>
      <c r="I201" s="11" t="s">
        <v>92</v>
      </c>
    </row>
    <row r="202" spans="1:9" ht="20.25" customHeight="1">
      <c r="A202" s="28" t="s">
        <v>23</v>
      </c>
      <c r="B202" s="28"/>
      <c r="C202" s="18">
        <f>SUM(C195:C201)</f>
        <v>720</v>
      </c>
      <c r="D202" s="18">
        <f t="shared" ref="D202:G202" si="66">SUM(D195:D201)</f>
        <v>19.45</v>
      </c>
      <c r="E202" s="18">
        <f t="shared" si="66"/>
        <v>22.172000000000004</v>
      </c>
      <c r="F202" s="18">
        <f t="shared" si="66"/>
        <v>57.63000000000001</v>
      </c>
      <c r="G202" s="18">
        <f t="shared" si="66"/>
        <v>706.61999999999989</v>
      </c>
      <c r="H202" s="6">
        <f t="shared" ref="H202" si="67">SUM(H195:H201)</f>
        <v>0</v>
      </c>
      <c r="I202" s="7"/>
    </row>
    <row r="203" spans="1:9" ht="20.25" customHeight="1">
      <c r="A203" s="27" t="s">
        <v>24</v>
      </c>
      <c r="B203" s="9" t="s">
        <v>188</v>
      </c>
      <c r="C203" s="14">
        <v>150</v>
      </c>
      <c r="D203" s="14">
        <v>17.5</v>
      </c>
      <c r="E203" s="14">
        <v>22.2</v>
      </c>
      <c r="F203" s="14">
        <v>19.05</v>
      </c>
      <c r="G203" s="14">
        <v>388.59</v>
      </c>
      <c r="H203" s="9"/>
      <c r="I203" s="9" t="s">
        <v>189</v>
      </c>
    </row>
    <row r="204" spans="1:9" ht="20.25" customHeight="1">
      <c r="A204" s="27"/>
      <c r="B204" s="9" t="s">
        <v>21</v>
      </c>
      <c r="C204" s="14">
        <v>30</v>
      </c>
      <c r="D204" s="14">
        <v>0.2</v>
      </c>
      <c r="E204" s="14">
        <v>0.1</v>
      </c>
      <c r="F204" s="14">
        <v>1.5</v>
      </c>
      <c r="G204" s="14">
        <v>69.3</v>
      </c>
      <c r="H204" s="9"/>
      <c r="I204" s="11" t="s">
        <v>22</v>
      </c>
    </row>
    <row r="205" spans="1:9" s="4" customFormat="1" ht="20.25" customHeight="1">
      <c r="A205" s="27"/>
      <c r="B205" s="9" t="s">
        <v>93</v>
      </c>
      <c r="C205" s="9">
        <v>180</v>
      </c>
      <c r="D205" s="9">
        <v>0</v>
      </c>
      <c r="E205" s="9">
        <v>0</v>
      </c>
      <c r="F205" s="9">
        <v>0.09</v>
      </c>
      <c r="G205" s="9">
        <v>36.950000000000003</v>
      </c>
      <c r="H205" s="9"/>
      <c r="I205" s="11" t="s">
        <v>156</v>
      </c>
    </row>
    <row r="206" spans="1:9" ht="20.25" customHeight="1">
      <c r="A206" s="27"/>
      <c r="B206" s="9" t="s">
        <v>78</v>
      </c>
      <c r="C206" s="14">
        <v>15</v>
      </c>
      <c r="D206" s="14">
        <v>1.1100000000000001</v>
      </c>
      <c r="E206" s="14">
        <v>1.31</v>
      </c>
      <c r="F206" s="14">
        <v>8.6</v>
      </c>
      <c r="G206" s="14">
        <v>49.15</v>
      </c>
      <c r="H206" s="9"/>
      <c r="I206" s="11" t="s">
        <v>100</v>
      </c>
    </row>
    <row r="207" spans="1:9" ht="20.25" customHeight="1">
      <c r="A207" s="28" t="s">
        <v>26</v>
      </c>
      <c r="B207" s="28"/>
      <c r="C207" s="18">
        <f>SUM(C203:C206)</f>
        <v>375</v>
      </c>
      <c r="D207" s="18">
        <f t="shared" ref="D207:G207" si="68">SUM(D203:D206)</f>
        <v>18.809999999999999</v>
      </c>
      <c r="E207" s="18">
        <f t="shared" si="68"/>
        <v>23.61</v>
      </c>
      <c r="F207" s="18">
        <f t="shared" si="68"/>
        <v>29.240000000000002</v>
      </c>
      <c r="G207" s="18">
        <f t="shared" si="68"/>
        <v>543.99</v>
      </c>
      <c r="H207" s="6">
        <f t="shared" ref="H207" si="69">SUM(H203:H206)</f>
        <v>0</v>
      </c>
      <c r="I207" s="7"/>
    </row>
    <row r="208" spans="1:9" ht="20.25" customHeight="1">
      <c r="A208" s="28" t="s">
        <v>62</v>
      </c>
      <c r="B208" s="28"/>
      <c r="C208" s="18">
        <f t="shared" ref="C208:H208" si="70">C207+C202+C194+C192</f>
        <v>1655</v>
      </c>
      <c r="D208" s="18">
        <f t="shared" si="70"/>
        <v>51.18</v>
      </c>
      <c r="E208" s="18">
        <f t="shared" si="70"/>
        <v>57.012000000000008</v>
      </c>
      <c r="F208" s="18">
        <f t="shared" si="70"/>
        <v>185.95000000000002</v>
      </c>
      <c r="G208" s="18">
        <f t="shared" si="70"/>
        <v>1786.5</v>
      </c>
      <c r="H208" s="6">
        <f t="shared" si="70"/>
        <v>10</v>
      </c>
      <c r="I208" s="6"/>
    </row>
    <row r="209" spans="1:9" ht="20.25" customHeight="1">
      <c r="A209" s="28" t="s">
        <v>63</v>
      </c>
      <c r="B209" s="28"/>
      <c r="C209" s="18">
        <f t="shared" ref="C209:H209" si="71">C208+C187+C166+C145+C125+C105+C84+C63+C43+C23</f>
        <v>16114</v>
      </c>
      <c r="D209" s="18">
        <f t="shared" si="71"/>
        <v>449.34000000000003</v>
      </c>
      <c r="E209" s="18">
        <f t="shared" si="71"/>
        <v>477.48</v>
      </c>
      <c r="F209" s="18">
        <f t="shared" si="71"/>
        <v>1404.9019999999998</v>
      </c>
      <c r="G209" s="18">
        <f t="shared" si="71"/>
        <v>16383.48</v>
      </c>
      <c r="H209" s="6">
        <f t="shared" si="71"/>
        <v>130</v>
      </c>
      <c r="I209" s="6"/>
    </row>
    <row r="210" spans="1:9" ht="20.25" customHeight="1">
      <c r="A210" s="28" t="s">
        <v>64</v>
      </c>
      <c r="B210" s="28"/>
      <c r="C210" s="18">
        <f>C209/10</f>
        <v>1611.4</v>
      </c>
      <c r="D210" s="18">
        <f t="shared" ref="D210:H210" si="72">D209/10</f>
        <v>44.934000000000005</v>
      </c>
      <c r="E210" s="18">
        <f t="shared" si="72"/>
        <v>47.748000000000005</v>
      </c>
      <c r="F210" s="18">
        <f t="shared" si="72"/>
        <v>140.49019999999999</v>
      </c>
      <c r="G210" s="18">
        <f t="shared" si="72"/>
        <v>1638.348</v>
      </c>
      <c r="H210" s="6">
        <f t="shared" si="72"/>
        <v>13</v>
      </c>
      <c r="I210" s="6"/>
    </row>
    <row r="211" spans="1:9" ht="36.75" customHeight="1">
      <c r="A211" s="28" t="s">
        <v>65</v>
      </c>
      <c r="B211" s="28"/>
      <c r="C211" s="18"/>
      <c r="D211" s="18">
        <v>3.35</v>
      </c>
      <c r="E211" s="18">
        <v>3.36</v>
      </c>
      <c r="F211" s="18">
        <v>13.28</v>
      </c>
      <c r="G211" s="18"/>
      <c r="H211" s="6"/>
      <c r="I211" s="6"/>
    </row>
  </sheetData>
  <mergeCells count="100">
    <mergeCell ref="A17:B17"/>
    <mergeCell ref="A18:A21"/>
    <mergeCell ref="A22:B22"/>
    <mergeCell ref="A10:A16"/>
    <mergeCell ref="A1:A2"/>
    <mergeCell ref="B1:B2"/>
    <mergeCell ref="A7:B7"/>
    <mergeCell ref="A9:B9"/>
    <mergeCell ref="C1:C2"/>
    <mergeCell ref="D1:F1"/>
    <mergeCell ref="I1:I2"/>
    <mergeCell ref="A3:I3"/>
    <mergeCell ref="A4:A6"/>
    <mergeCell ref="G1:G2"/>
    <mergeCell ref="H1:H2"/>
    <mergeCell ref="A57:B57"/>
    <mergeCell ref="A58:A61"/>
    <mergeCell ref="A62:B62"/>
    <mergeCell ref="A63:B63"/>
    <mergeCell ref="A23:B23"/>
    <mergeCell ref="A24:I24"/>
    <mergeCell ref="A28:B28"/>
    <mergeCell ref="A30:B30"/>
    <mergeCell ref="A31:A36"/>
    <mergeCell ref="A37:B37"/>
    <mergeCell ref="A38:A41"/>
    <mergeCell ref="A42:B42"/>
    <mergeCell ref="A43:B43"/>
    <mergeCell ref="A25:A27"/>
    <mergeCell ref="A51:A56"/>
    <mergeCell ref="A44:I44"/>
    <mergeCell ref="A92:A98"/>
    <mergeCell ref="A100:A103"/>
    <mergeCell ref="A99:B99"/>
    <mergeCell ref="A104:B104"/>
    <mergeCell ref="A105:B105"/>
    <mergeCell ref="A83:B83"/>
    <mergeCell ref="A64:I64"/>
    <mergeCell ref="A65:A67"/>
    <mergeCell ref="A68:B68"/>
    <mergeCell ref="A70:B70"/>
    <mergeCell ref="A71:A77"/>
    <mergeCell ref="A78:B78"/>
    <mergeCell ref="A79:A82"/>
    <mergeCell ref="A140:A143"/>
    <mergeCell ref="A144:B144"/>
    <mergeCell ref="A145:B145"/>
    <mergeCell ref="A110:B110"/>
    <mergeCell ref="A112:B112"/>
    <mergeCell ref="A119:B119"/>
    <mergeCell ref="A120:A123"/>
    <mergeCell ref="A124:B124"/>
    <mergeCell ref="A113:A118"/>
    <mergeCell ref="A125:B125"/>
    <mergeCell ref="A165:B165"/>
    <mergeCell ref="A146:I146"/>
    <mergeCell ref="A147:A149"/>
    <mergeCell ref="A161:A164"/>
    <mergeCell ref="A150:B150"/>
    <mergeCell ref="A152:B152"/>
    <mergeCell ref="A153:A159"/>
    <mergeCell ref="A160:B160"/>
    <mergeCell ref="A189:A191"/>
    <mergeCell ref="A166:B166"/>
    <mergeCell ref="A167:I167"/>
    <mergeCell ref="A168:A170"/>
    <mergeCell ref="A171:B171"/>
    <mergeCell ref="A173:B173"/>
    <mergeCell ref="A174:A180"/>
    <mergeCell ref="A181:B181"/>
    <mergeCell ref="A182:A185"/>
    <mergeCell ref="A186:B186"/>
    <mergeCell ref="A187:B187"/>
    <mergeCell ref="A188:I188"/>
    <mergeCell ref="A208:B208"/>
    <mergeCell ref="A209:B209"/>
    <mergeCell ref="A210:B210"/>
    <mergeCell ref="A211:B211"/>
    <mergeCell ref="A192:B192"/>
    <mergeCell ref="A194:B194"/>
    <mergeCell ref="A195:A201"/>
    <mergeCell ref="A202:B202"/>
    <mergeCell ref="A203:A206"/>
    <mergeCell ref="A207:B207"/>
    <mergeCell ref="A45:A47"/>
    <mergeCell ref="A48:B48"/>
    <mergeCell ref="A50:B50"/>
    <mergeCell ref="A139:B139"/>
    <mergeCell ref="A133:A138"/>
    <mergeCell ref="A126:I126"/>
    <mergeCell ref="A127:A129"/>
    <mergeCell ref="A130:B130"/>
    <mergeCell ref="A132:B132"/>
    <mergeCell ref="A107:A109"/>
    <mergeCell ref="A84:B84"/>
    <mergeCell ref="A85:I85"/>
    <mergeCell ref="A86:A88"/>
    <mergeCell ref="A89:B89"/>
    <mergeCell ref="A91:B91"/>
    <mergeCell ref="A106:I106"/>
  </mergeCells>
  <pageMargins left="0" right="0" top="0" bottom="0" header="0" footer="0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10-ти дневное 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Светлана Владимир</cp:lastModifiedBy>
  <cp:lastPrinted>2023-11-02T07:35:53Z</cp:lastPrinted>
  <dcterms:created xsi:type="dcterms:W3CDTF">2019-03-14T06:45:01Z</dcterms:created>
  <dcterms:modified xsi:type="dcterms:W3CDTF">2023-11-09T04:56:33Z</dcterms:modified>
</cp:coreProperties>
</file>